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firstSheet="4" activeTab="1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I11" i="28"/>
  <c r="J11"/>
  <c r="K11"/>
  <c r="K12" s="1"/>
  <c r="H11"/>
  <c r="E11" i="6" l="1"/>
  <c r="K20" i="20" l="1"/>
  <c r="J19" i="6" l="1"/>
  <c r="F20" i="32" l="1"/>
  <c r="K21" i="31"/>
  <c r="F21"/>
  <c r="K21" i="30"/>
  <c r="F21"/>
  <c r="E19" i="6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20" i="28"/>
  <c r="K21" s="1"/>
  <c r="J20"/>
  <c r="I20"/>
  <c r="H20"/>
  <c r="F20"/>
  <c r="H20" i="26" l="1"/>
  <c r="I20"/>
  <c r="J20"/>
  <c r="K21"/>
  <c r="K12" l="1"/>
  <c r="H13" i="25" l="1"/>
  <c r="I13"/>
  <c r="J13"/>
  <c r="K13"/>
  <c r="K15" s="1"/>
  <c r="H14"/>
  <c r="I14"/>
  <c r="J14"/>
  <c r="K14"/>
  <c r="K16" s="1"/>
  <c r="F14"/>
  <c r="F13"/>
  <c r="H20" i="24" l="1"/>
  <c r="I20"/>
  <c r="J21"/>
  <c r="G20"/>
  <c r="G11"/>
  <c r="H11"/>
  <c r="I11"/>
  <c r="J11"/>
  <c r="J12" s="1"/>
  <c r="E11"/>
  <c r="H24" i="23"/>
  <c r="I24"/>
  <c r="J24"/>
  <c r="K25"/>
  <c r="H13"/>
  <c r="I13"/>
  <c r="J13"/>
  <c r="K13"/>
  <c r="K15" s="1"/>
  <c r="H14"/>
  <c r="I14"/>
  <c r="J14"/>
  <c r="F14"/>
  <c r="F13"/>
  <c r="H20" i="22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<sst xmlns="http://schemas.openxmlformats.org/spreadsheetml/2006/main" count="1030" uniqueCount="201">
  <si>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</si>
  <si>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</si>
  <si>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</si>
  <si>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</si>
  <si>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</si>
  <si>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</si>
  <si>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</si>
  <si>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</si>
  <si>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</si>
  <si>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</si>
  <si>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</si>
  <si>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</si>
  <si>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</si>
  <si>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</si>
  <si>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</si>
  <si>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</si>
  <si>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</si>
  <si>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</si>
  <si>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</si>
  <si>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</si>
  <si>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</si>
  <si>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</si>
  <si>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</si>
  <si>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</si>
  <si>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</si>
  <si>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</si>
  <si>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</si>
  <si>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</si>
  <si>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</si>
  <si>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</si>
  <si>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</si>
  <si>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</si>
  <si>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</si>
  <si>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</si>
  <si>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</si>
  <si>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</si>
  <si>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</si>
  <si>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</si>
  <si>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</si>
  <si>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</si>
  <si>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</si>
  <si>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</si>
  <si>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</si>
  <si>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</si>
  <si>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</si>
  <si>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</si>
  <si>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</si>
  <si>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</si>
  <si>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</si>
  <si>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</si>
  <si>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</si>
  <si>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</si>
  <si>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</si>
  <si>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</si>
  <si>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</si>
  <si>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</si>
  <si>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</si>
  <si>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</si>
  <si>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</si>
  <si>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</si>
  <si>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</si>
  <si>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</si>
  <si>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</si>
  <si>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</si>
  <si>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</si>
  <si>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</si>
  <si>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</si>
  <si>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</si>
  <si>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</si>
  <si>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</si>
  <si>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</si>
  <si>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</si>
  <si>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</si>
  <si>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</si>
  <si>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</si>
  <si>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</si>
  <si>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</si>
  <si>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</si>
  <si>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</si>
  <si>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</si>
  <si>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</si>
  <si>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</si>
  <si>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</si>
  <si>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</si>
  <si>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</si>
  <si>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</si>
  <si>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</si>
  <si>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</si>
  <si>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</si>
  <si>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</si>
  <si>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</si>
  <si>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</si>
  <si>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</si>
  <si>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</si>
  <si>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</si>
  <si>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</si>
  <si>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</si>
  <si>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</si>
  <si>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</si>
  <si>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</si>
  <si>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</si>
  <si>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</si>
  <si>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</si>
  <si>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</si>
  <si>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</si>
  <si>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</si>
  <si>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</si>
  <si>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</si>
  <si>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</si>
  <si>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</si>
  <si>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</si>
  <si>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</si>
  <si>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</si>
  <si>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</si>
  <si>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</si>
  <si>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</si>
  <si>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</si>
  <si>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</si>
  <si>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</si>
  <si>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</si>
  <si>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</si>
  <si>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</si>
  <si>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</si>
  <si>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</si>
  <si>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</si>
  <si>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</si>
  <si>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</si>
  <si>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</si>
  <si>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</si>
  <si>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</si>
  <si>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</si>
  <si>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</si>
  <si>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</si>
  <si>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</si>
  <si>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</si>
  <si>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</si>
  <si>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</si>
  <si>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</si>
  <si>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</si>
  <si>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</si>
  <si>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</si>
  <si>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</si>
  <si>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</si>
  <si>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</si>
  <si>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</si>
  <si>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</si>
  <si>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</si>
  <si>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</si>
  <si>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</si>
  <si>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</si>
  <si>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</si>
  <si>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</si>
  <si>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</si>
  <si>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</si>
  <si>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</si>
  <si>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</si>
  <si>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</si>
  <si>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</si>
  <si>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</si>
  <si>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</si>
  <si>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</si>
  <si>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</si>
  <si>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</si>
  <si>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</si>
  <si>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</si>
  <si>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</si>
  <si>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</si>
  <si>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</si>
  <si>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</si>
  <si>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</si>
  <si>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</si>
  <si>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</si>
  <si>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</si>
  <si>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</si>
  <si>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</si>
  <si>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</si>
  <si>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</si>
  <si>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</si>
  <si>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</si>
  <si>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</si>
  <si>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</si>
  <si>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</si>
  <si>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</si>
  <si>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</si>
  <si>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</si>
  <si>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</si>
  <si>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</si>
  <si>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</si>
  <si>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</si>
  <si>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</si>
  <si>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</si>
  <si>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</si>
  <si>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</si>
  <si>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</si>
  <si>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</si>
  <si>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</si>
  <si>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</si>
  <si>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</si>
  <si>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</si>
  <si>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</si>
  <si>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>маринад из моркови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</si>
</sst>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2"/>
      <c r="B4" s="713" t="s">
        <v>45</v>
      </c>
      <c r="C4" s="405"/>
      <c r="D4" s="550"/>
      <c r="E4" s="713"/>
      <c r="F4" s="712"/>
      <c r="G4" s="371" t="s">
        <v>26</v>
      </c>
      <c r="H4" s="372"/>
      <c r="I4" s="373"/>
      <c r="J4" s="472" t="s">
        <v>27</v>
      </c>
      <c r="K4" s="798" t="s">
        <v>28</v>
      </c>
      <c r="L4" s="799"/>
      <c r="M4" s="799"/>
      <c r="N4" s="800"/>
      <c r="O4" s="798" t="s">
        <v>29</v>
      </c>
      <c r="P4" s="801"/>
      <c r="Q4" s="801"/>
      <c r="R4" s="802"/>
    </row>
    <row r="5" spans="1:18" ht="28.5" customHeight="1" thickBot="1">
      <c r="A5" s="113" t="s">
        <v>0</v>
      </c>
      <c r="B5" s="136" t="s">
        <v>46</v>
      </c>
      <c r="C5" s="725" t="s">
        <v>47</v>
      </c>
      <c r="D5" s="167" t="s">
        <v>44</v>
      </c>
      <c r="E5" s="136" t="s">
        <v>30</v>
      </c>
      <c r="F5" s="130" t="s">
        <v>43</v>
      </c>
      <c r="G5" s="338" t="s">
        <v>31</v>
      </c>
      <c r="H5" s="96" t="s">
        <v>32</v>
      </c>
      <c r="I5" s="97" t="s">
        <v>33</v>
      </c>
      <c r="J5" s="473" t="s">
        <v>34</v>
      </c>
      <c r="K5" s="338" t="s">
        <v>35</v>
      </c>
      <c r="L5" s="96" t="s">
        <v>36</v>
      </c>
      <c r="M5" s="96" t="s">
        <v>37</v>
      </c>
      <c r="N5" s="248" t="s">
        <v>38</v>
      </c>
      <c r="O5" s="338" t="s">
        <v>39</v>
      </c>
      <c r="P5" s="96" t="s">
        <v>40</v>
      </c>
      <c r="Q5" s="96" t="s">
        <v>41</v>
      </c>
      <c r="R5" s="97" t="s">
        <v>42</v>
      </c>
    </row>
    <row r="6" spans="1:18" ht="34.5" customHeight="1">
      <c r="A6" s="114" t="s">
        <v>6</v>
      </c>
      <c r="B6" s="296">
        <v>225</v>
      </c>
      <c r="C6" s="291" t="s">
        <v>23</v>
      </c>
      <c r="D6" s="387" t="s">
        <v>145</v>
      </c>
      <c r="E6" s="296" t="s">
        <v>120</v>
      </c>
      <c r="F6" s="719"/>
      <c r="G6" s="365">
        <v>4.5999999999999996</v>
      </c>
      <c r="H6" s="44">
        <v>13.4</v>
      </c>
      <c r="I6" s="300">
        <v>26.9</v>
      </c>
      <c r="J6" s="724">
        <v>250</v>
      </c>
      <c r="K6" s="365">
        <v>6.3</v>
      </c>
      <c r="L6" s="44">
        <v>0</v>
      </c>
      <c r="M6" s="44">
        <v>0.02</v>
      </c>
      <c r="N6" s="59">
        <v>1.6</v>
      </c>
      <c r="O6" s="365">
        <v>14.4</v>
      </c>
      <c r="P6" s="44">
        <v>41.9</v>
      </c>
      <c r="Q6" s="44">
        <v>7.2</v>
      </c>
      <c r="R6" s="300">
        <v>0.5</v>
      </c>
    </row>
    <row r="7" spans="1:18" ht="34.5" customHeight="1">
      <c r="A7" s="114"/>
      <c r="B7" s="179">
        <v>59</v>
      </c>
      <c r="C7" s="196" t="s">
        <v>4</v>
      </c>
      <c r="D7" s="231" t="s">
        <v>12</v>
      </c>
      <c r="E7" s="179" t="s">
        <v>122</v>
      </c>
      <c r="F7" s="358"/>
      <c r="G7" s="270">
        <v>7.8</v>
      </c>
      <c r="H7" s="15">
        <v>11.89</v>
      </c>
      <c r="I7" s="55">
        <v>26.6</v>
      </c>
      <c r="J7" s="487">
        <v>244.6</v>
      </c>
      <c r="K7" s="270">
        <v>0.23</v>
      </c>
      <c r="L7" s="15">
        <v>0</v>
      </c>
      <c r="M7" s="15">
        <v>0.02</v>
      </c>
      <c r="N7" s="163">
        <v>0.9</v>
      </c>
      <c r="O7" s="270">
        <v>47.77</v>
      </c>
      <c r="P7" s="15">
        <v>176.5</v>
      </c>
      <c r="Q7" s="15">
        <v>57.95</v>
      </c>
      <c r="R7" s="55">
        <v>1.98</v>
      </c>
    </row>
    <row r="8" spans="1:18" ht="34.5" customHeight="1">
      <c r="A8" s="114"/>
      <c r="B8" s="179">
        <v>113</v>
      </c>
      <c r="C8" s="196" t="s">
        <v>5</v>
      </c>
      <c r="D8" s="231" t="s">
        <v>11</v>
      </c>
      <c r="E8" s="179">
        <v>200</v>
      </c>
      <c r="F8" s="358"/>
      <c r="G8" s="339">
        <v>0.2</v>
      </c>
      <c r="H8" s="17">
        <v>0</v>
      </c>
      <c r="I8" s="49">
        <v>11</v>
      </c>
      <c r="J8" s="362">
        <v>45.6</v>
      </c>
      <c r="K8" s="339">
        <v>0</v>
      </c>
      <c r="L8" s="17">
        <v>2.6</v>
      </c>
      <c r="M8" s="17">
        <v>0</v>
      </c>
      <c r="N8" s="22">
        <v>0</v>
      </c>
      <c r="O8" s="339">
        <v>15.64</v>
      </c>
      <c r="P8" s="17">
        <v>8.8000000000000007</v>
      </c>
      <c r="Q8" s="17">
        <v>4.72</v>
      </c>
      <c r="R8" s="49">
        <v>0.8</v>
      </c>
    </row>
    <row r="9" spans="1:18" ht="34.5" customHeight="1">
      <c r="A9" s="114"/>
      <c r="B9" s="285">
        <v>119</v>
      </c>
      <c r="C9" s="277" t="s">
        <v>15</v>
      </c>
      <c r="D9" s="279" t="s">
        <v>48</v>
      </c>
      <c r="E9" s="180">
        <v>30</v>
      </c>
      <c r="F9" s="717"/>
      <c r="G9" s="391">
        <v>2.13</v>
      </c>
      <c r="H9" s="24">
        <v>0.21</v>
      </c>
      <c r="I9" s="57">
        <v>13.26</v>
      </c>
      <c r="J9" s="674">
        <v>72</v>
      </c>
      <c r="K9" s="391">
        <v>0.03</v>
      </c>
      <c r="L9" s="24">
        <v>0</v>
      </c>
      <c r="M9" s="24">
        <v>0</v>
      </c>
      <c r="N9" s="25">
        <v>0.05</v>
      </c>
      <c r="O9" s="391">
        <v>11.1</v>
      </c>
      <c r="P9" s="24">
        <v>65.400000000000006</v>
      </c>
      <c r="Q9" s="24">
        <v>19.5</v>
      </c>
      <c r="R9" s="57">
        <v>0.84</v>
      </c>
    </row>
    <row r="10" spans="1:18" ht="34.5" customHeight="1">
      <c r="A10" s="114"/>
      <c r="B10" s="180">
        <v>120</v>
      </c>
      <c r="C10" s="277" t="s">
        <v>16</v>
      </c>
      <c r="D10" s="279" t="s">
        <v>14</v>
      </c>
      <c r="E10" s="180">
        <v>20</v>
      </c>
      <c r="F10" s="717"/>
      <c r="G10" s="391">
        <v>1.1399999999999999</v>
      </c>
      <c r="H10" s="24">
        <v>0.22</v>
      </c>
      <c r="I10" s="57">
        <v>7.44</v>
      </c>
      <c r="J10" s="674">
        <v>36.26</v>
      </c>
      <c r="K10" s="391">
        <v>0.02</v>
      </c>
      <c r="L10" s="24">
        <v>0.08</v>
      </c>
      <c r="M10" s="24">
        <v>0</v>
      </c>
      <c r="N10" s="25">
        <v>0.06</v>
      </c>
      <c r="O10" s="391">
        <v>6.8</v>
      </c>
      <c r="P10" s="24">
        <v>24</v>
      </c>
      <c r="Q10" s="24">
        <v>8.1999999999999993</v>
      </c>
      <c r="R10" s="57">
        <v>0.46</v>
      </c>
    </row>
    <row r="11" spans="1:18" ht="34.5" customHeight="1">
      <c r="A11" s="114"/>
      <c r="B11" s="180"/>
      <c r="C11" s="277"/>
      <c r="D11" s="440" t="s">
        <v>24</v>
      </c>
      <c r="E11" s="382">
        <f>E8+E9+E10+205+90</f>
        <v>545</v>
      </c>
      <c r="F11" s="717"/>
      <c r="G11" s="273">
        <f t="shared" ref="G11:R11" si="0">G6+G7+G8+G9+G10</f>
        <v>15.869999999999997</v>
      </c>
      <c r="H11" s="37">
        <f t="shared" si="0"/>
        <v>25.72</v>
      </c>
      <c r="I11" s="84">
        <f t="shared" si="0"/>
        <v>85.2</v>
      </c>
      <c r="J11" s="720">
        <f t="shared" si="0"/>
        <v>648.46</v>
      </c>
      <c r="K11" s="273">
        <f t="shared" si="0"/>
        <v>6.58</v>
      </c>
      <c r="L11" s="37">
        <f t="shared" si="0"/>
        <v>2.68</v>
      </c>
      <c r="M11" s="37">
        <f t="shared" si="0"/>
        <v>0.04</v>
      </c>
      <c r="N11" s="380">
        <f t="shared" si="0"/>
        <v>2.61</v>
      </c>
      <c r="O11" s="273">
        <f t="shared" si="0"/>
        <v>95.71</v>
      </c>
      <c r="P11" s="37">
        <f t="shared" si="0"/>
        <v>316.60000000000002</v>
      </c>
      <c r="Q11" s="37">
        <f t="shared" si="0"/>
        <v>97.570000000000007</v>
      </c>
      <c r="R11" s="37">
        <f t="shared" si="0"/>
        <v>4.58</v>
      </c>
    </row>
    <row r="12" spans="1:18" ht="34.5" customHeight="1" thickBot="1">
      <c r="A12" s="114"/>
      <c r="B12" s="180"/>
      <c r="C12" s="277"/>
      <c r="D12" s="440" t="s">
        <v>25</v>
      </c>
      <c r="E12" s="180"/>
      <c r="F12" s="717"/>
      <c r="G12" s="276"/>
      <c r="H12" s="62"/>
      <c r="I12" s="146"/>
      <c r="J12" s="718">
        <f>J11/23.5</f>
        <v>27.594042553191493</v>
      </c>
      <c r="K12" s="276"/>
      <c r="L12" s="721"/>
      <c r="M12" s="721"/>
      <c r="N12" s="650"/>
      <c r="O12" s="723"/>
      <c r="P12" s="721"/>
      <c r="Q12" s="721"/>
      <c r="R12" s="722"/>
    </row>
    <row r="13" spans="1:18" ht="34.5" customHeight="1">
      <c r="A13" s="116" t="s">
        <v>7</v>
      </c>
      <c r="B13" s="184">
        <v>24</v>
      </c>
      <c r="C13" s="388" t="s">
        <v>8</v>
      </c>
      <c r="D13" s="351" t="s">
        <v>193</v>
      </c>
      <c r="E13" s="184">
        <v>150</v>
      </c>
      <c r="F13" s="351"/>
      <c r="G13" s="365">
        <v>0.6</v>
      </c>
      <c r="H13" s="44">
        <v>0</v>
      </c>
      <c r="I13" s="300">
        <v>16.95</v>
      </c>
      <c r="J13" s="474">
        <v>69</v>
      </c>
      <c r="K13" s="365">
        <v>0.01</v>
      </c>
      <c r="L13" s="44">
        <v>19.5</v>
      </c>
      <c r="M13" s="44">
        <v>0.04</v>
      </c>
      <c r="N13" s="300">
        <v>0</v>
      </c>
      <c r="O13" s="365">
        <v>24</v>
      </c>
      <c r="P13" s="44">
        <v>16.5</v>
      </c>
      <c r="Q13" s="44">
        <v>13.5</v>
      </c>
      <c r="R13" s="300">
        <v>3.3</v>
      </c>
    </row>
    <row r="14" spans="1:18" ht="34.5" customHeight="1">
      <c r="A14" s="114"/>
      <c r="B14" s="179">
        <v>30</v>
      </c>
      <c r="C14" s="196" t="s">
        <v>9</v>
      </c>
      <c r="D14" s="231" t="s">
        <v>17</v>
      </c>
      <c r="E14" s="179">
        <v>200</v>
      </c>
      <c r="F14" s="231"/>
      <c r="G14" s="339">
        <v>6</v>
      </c>
      <c r="H14" s="17">
        <v>6.28</v>
      </c>
      <c r="I14" s="49">
        <v>7.12</v>
      </c>
      <c r="J14" s="362">
        <v>109.74</v>
      </c>
      <c r="K14" s="339">
        <v>0.06</v>
      </c>
      <c r="L14" s="17">
        <v>9.92</v>
      </c>
      <c r="M14" s="17">
        <v>2.2000000000000002</v>
      </c>
      <c r="N14" s="49">
        <v>1.2</v>
      </c>
      <c r="O14" s="339">
        <v>37.1</v>
      </c>
      <c r="P14" s="17">
        <v>79.599999999999994</v>
      </c>
      <c r="Q14" s="17">
        <v>21.2</v>
      </c>
      <c r="R14" s="49">
        <v>1.2</v>
      </c>
    </row>
    <row r="15" spans="1:18" ht="34.5" customHeight="1">
      <c r="A15" s="117"/>
      <c r="B15" s="179">
        <v>79</v>
      </c>
      <c r="C15" s="196" t="s">
        <v>10</v>
      </c>
      <c r="D15" s="231" t="s">
        <v>18</v>
      </c>
      <c r="E15" s="179">
        <v>250</v>
      </c>
      <c r="F15" s="231"/>
      <c r="G15" s="339">
        <v>26.5</v>
      </c>
      <c r="H15" s="17">
        <v>15.5</v>
      </c>
      <c r="I15" s="49">
        <v>39.75</v>
      </c>
      <c r="J15" s="362">
        <v>404.25</v>
      </c>
      <c r="K15" s="339">
        <v>0.12</v>
      </c>
      <c r="L15" s="17">
        <v>3.1</v>
      </c>
      <c r="M15" s="17">
        <v>7.0000000000000007E-2</v>
      </c>
      <c r="N15" s="49">
        <v>0.87</v>
      </c>
      <c r="O15" s="339">
        <v>40.65</v>
      </c>
      <c r="P15" s="17">
        <v>269.10000000000002</v>
      </c>
      <c r="Q15" s="17">
        <v>61.97</v>
      </c>
      <c r="R15" s="49">
        <v>2.7</v>
      </c>
    </row>
    <row r="16" spans="1:18" ht="34.5" customHeight="1">
      <c r="A16" s="117"/>
      <c r="B16" s="179">
        <v>98</v>
      </c>
      <c r="C16" s="196" t="s">
        <v>20</v>
      </c>
      <c r="D16" s="231" t="s">
        <v>19</v>
      </c>
      <c r="E16" s="179">
        <v>200</v>
      </c>
      <c r="F16" s="231"/>
      <c r="G16" s="339">
        <v>0.4</v>
      </c>
      <c r="H16" s="17">
        <v>0</v>
      </c>
      <c r="I16" s="49">
        <v>27</v>
      </c>
      <c r="J16" s="362">
        <v>110</v>
      </c>
      <c r="K16" s="339">
        <v>0</v>
      </c>
      <c r="L16" s="17">
        <v>1.4</v>
      </c>
      <c r="M16" s="17">
        <v>1.4</v>
      </c>
      <c r="N16" s="49">
        <v>0.04</v>
      </c>
      <c r="O16" s="339">
        <v>12.8</v>
      </c>
      <c r="P16" s="17">
        <v>2.2000000000000002</v>
      </c>
      <c r="Q16" s="17">
        <v>1.8</v>
      </c>
      <c r="R16" s="49">
        <v>0.5</v>
      </c>
    </row>
    <row r="17" spans="1:18" ht="34.5" customHeight="1">
      <c r="A17" s="117"/>
      <c r="B17" s="182">
        <v>119</v>
      </c>
      <c r="C17" s="196" t="s">
        <v>15</v>
      </c>
      <c r="D17" s="231" t="s">
        <v>67</v>
      </c>
      <c r="E17" s="179">
        <v>30</v>
      </c>
      <c r="F17" s="231"/>
      <c r="G17" s="339">
        <v>2.13</v>
      </c>
      <c r="H17" s="17">
        <v>0.21</v>
      </c>
      <c r="I17" s="49">
        <v>13.26</v>
      </c>
      <c r="J17" s="362">
        <v>72</v>
      </c>
      <c r="K17" s="339">
        <v>0.03</v>
      </c>
      <c r="L17" s="17">
        <v>0</v>
      </c>
      <c r="M17" s="17">
        <v>0</v>
      </c>
      <c r="N17" s="49">
        <v>0.05</v>
      </c>
      <c r="O17" s="339">
        <v>11.1</v>
      </c>
      <c r="P17" s="17">
        <v>65.400000000000006</v>
      </c>
      <c r="Q17" s="17">
        <v>19.5</v>
      </c>
      <c r="R17" s="49">
        <v>0.84</v>
      </c>
    </row>
    <row r="18" spans="1:18" ht="34.5" customHeight="1">
      <c r="A18" s="117"/>
      <c r="B18" s="179">
        <v>120</v>
      </c>
      <c r="C18" s="196" t="s">
        <v>16</v>
      </c>
      <c r="D18" s="231" t="s">
        <v>22</v>
      </c>
      <c r="E18" s="179">
        <v>20</v>
      </c>
      <c r="F18" s="231"/>
      <c r="G18" s="339">
        <v>1.1399999999999999</v>
      </c>
      <c r="H18" s="17">
        <v>0.22</v>
      </c>
      <c r="I18" s="49">
        <v>7.44</v>
      </c>
      <c r="J18" s="362">
        <v>36.26</v>
      </c>
      <c r="K18" s="339">
        <v>0.02</v>
      </c>
      <c r="L18" s="17">
        <v>0.08</v>
      </c>
      <c r="M18" s="17">
        <v>0</v>
      </c>
      <c r="N18" s="49">
        <v>0.06</v>
      </c>
      <c r="O18" s="339">
        <v>6.8</v>
      </c>
      <c r="P18" s="17">
        <v>24</v>
      </c>
      <c r="Q18" s="17">
        <v>8.1999999999999993</v>
      </c>
      <c r="R18" s="49">
        <v>0.46</v>
      </c>
    </row>
    <row r="19" spans="1:18" ht="34.5" customHeight="1">
      <c r="A19" s="117"/>
      <c r="B19" s="313"/>
      <c r="C19" s="315"/>
      <c r="D19" s="440" t="s">
        <v>24</v>
      </c>
      <c r="E19" s="470">
        <f>SUM(E13:E18)</f>
        <v>850</v>
      </c>
      <c r="F19" s="359"/>
      <c r="G19" s="270">
        <f>SUM(G13:G18)</f>
        <v>36.770000000000003</v>
      </c>
      <c r="H19" s="15">
        <f>SUM(H13:H18)</f>
        <v>22.21</v>
      </c>
      <c r="I19" s="55">
        <f>SUM(I13:I18)</f>
        <v>111.52</v>
      </c>
      <c r="J19" s="478">
        <f>SUM(J13:J18)</f>
        <v>801.25</v>
      </c>
      <c r="K19" s="271"/>
      <c r="L19" s="19"/>
      <c r="M19" s="19"/>
      <c r="N19" s="50"/>
      <c r="O19" s="271"/>
      <c r="P19" s="19"/>
      <c r="Q19" s="19"/>
      <c r="R19" s="50"/>
    </row>
    <row r="20" spans="1:18" ht="34.5" customHeight="1" thickBot="1">
      <c r="A20" s="564"/>
      <c r="B20" s="483"/>
      <c r="C20" s="430"/>
      <c r="D20" s="441" t="s">
        <v>25</v>
      </c>
      <c r="E20" s="430"/>
      <c r="F20" s="462"/>
      <c r="G20" s="562"/>
      <c r="H20" s="48"/>
      <c r="I20" s="563"/>
      <c r="J20" s="479">
        <f>J19/23.5</f>
        <v>34.095744680851062</v>
      </c>
      <c r="K20" s="434"/>
      <c r="L20" s="51"/>
      <c r="M20" s="51"/>
      <c r="N20" s="52"/>
      <c r="O20" s="434"/>
      <c r="P20" s="51"/>
      <c r="Q20" s="51"/>
      <c r="R20" s="52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49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2"/>
      <c r="B4" s="159"/>
      <c r="C4" s="86" t="s">
        <v>45</v>
      </c>
      <c r="D4" s="87"/>
      <c r="E4" s="88"/>
      <c r="F4" s="89"/>
      <c r="G4" s="86"/>
      <c r="H4" s="90" t="s">
        <v>26</v>
      </c>
      <c r="I4" s="90"/>
      <c r="J4" s="90"/>
      <c r="K4" s="254" t="s">
        <v>27</v>
      </c>
    </row>
    <row r="5" spans="1:13" s="20" customFormat="1" ht="28.5" customHeight="1" thickBot="1">
      <c r="A5" s="113" t="s">
        <v>0</v>
      </c>
      <c r="B5" s="160"/>
      <c r="C5" s="92" t="s">
        <v>46</v>
      </c>
      <c r="D5" s="93" t="s">
        <v>47</v>
      </c>
      <c r="E5" s="94" t="s">
        <v>44</v>
      </c>
      <c r="F5" s="94" t="s">
        <v>30</v>
      </c>
      <c r="G5" s="92" t="s">
        <v>43</v>
      </c>
      <c r="H5" s="95" t="s">
        <v>31</v>
      </c>
      <c r="I5" s="96" t="s">
        <v>32</v>
      </c>
      <c r="J5" s="248" t="s">
        <v>33</v>
      </c>
      <c r="K5" s="255" t="s">
        <v>34</v>
      </c>
    </row>
    <row r="6" spans="1:13" s="20" customFormat="1" ht="26.4" customHeight="1">
      <c r="A6" s="114" t="s">
        <v>6</v>
      </c>
      <c r="B6" s="152"/>
      <c r="C6" s="169">
        <v>24</v>
      </c>
      <c r="D6" s="388" t="s">
        <v>8</v>
      </c>
      <c r="E6" s="351" t="s">
        <v>193</v>
      </c>
      <c r="F6" s="184">
        <v>150</v>
      </c>
      <c r="G6" s="351"/>
      <c r="H6" s="379">
        <v>0.6</v>
      </c>
      <c r="I6" s="46">
        <v>0</v>
      </c>
      <c r="J6" s="53">
        <v>16.95</v>
      </c>
      <c r="K6" s="505">
        <v>69</v>
      </c>
    </row>
    <row r="7" spans="1:13" s="40" customFormat="1" ht="26.4" customHeight="1">
      <c r="A7" s="115"/>
      <c r="B7" s="153"/>
      <c r="C7" s="132">
        <v>67</v>
      </c>
      <c r="D7" s="277" t="s">
        <v>77</v>
      </c>
      <c r="E7" s="279" t="s">
        <v>111</v>
      </c>
      <c r="F7" s="180">
        <v>150</v>
      </c>
      <c r="G7" s="279"/>
      <c r="H7" s="391">
        <v>18.75</v>
      </c>
      <c r="I7" s="24">
        <v>19.5</v>
      </c>
      <c r="J7" s="25">
        <v>2.7</v>
      </c>
      <c r="K7" s="259">
        <v>261.45</v>
      </c>
    </row>
    <row r="8" spans="1:13" s="40" customFormat="1" ht="40.5" customHeight="1">
      <c r="A8" s="115"/>
      <c r="B8" s="153"/>
      <c r="C8" s="169">
        <v>115</v>
      </c>
      <c r="D8" s="196" t="s">
        <v>53</v>
      </c>
      <c r="E8" s="238" t="s">
        <v>52</v>
      </c>
      <c r="F8" s="385">
        <v>200</v>
      </c>
      <c r="G8" s="169"/>
      <c r="H8" s="391">
        <v>6.6</v>
      </c>
      <c r="I8" s="24">
        <v>5.0999999999999996</v>
      </c>
      <c r="J8" s="25">
        <v>18.600000000000001</v>
      </c>
      <c r="K8" s="259">
        <v>148.4</v>
      </c>
    </row>
    <row r="9" spans="1:13" s="40" customFormat="1" ht="26.25" customHeight="1">
      <c r="A9" s="115"/>
      <c r="B9" s="153"/>
      <c r="C9" s="131">
        <v>121</v>
      </c>
      <c r="D9" s="344" t="s">
        <v>59</v>
      </c>
      <c r="E9" s="345" t="s">
        <v>59</v>
      </c>
      <c r="F9" s="241">
        <v>30</v>
      </c>
      <c r="G9" s="169"/>
      <c r="H9" s="339">
        <v>2.16</v>
      </c>
      <c r="I9" s="17">
        <v>0.81</v>
      </c>
      <c r="J9" s="22">
        <v>14.73</v>
      </c>
      <c r="K9" s="256">
        <v>75.66</v>
      </c>
      <c r="L9" s="41"/>
      <c r="M9" s="42"/>
    </row>
    <row r="10" spans="1:13" s="40" customFormat="1" ht="23.25" customHeight="1">
      <c r="A10" s="115"/>
      <c r="B10" s="153"/>
      <c r="C10" s="169">
        <v>120</v>
      </c>
      <c r="D10" s="196" t="s">
        <v>16</v>
      </c>
      <c r="E10" s="231" t="s">
        <v>22</v>
      </c>
      <c r="F10" s="179">
        <v>20</v>
      </c>
      <c r="G10" s="231"/>
      <c r="H10" s="654">
        <v>1.1399999999999999</v>
      </c>
      <c r="I10" s="18">
        <v>0.22</v>
      </c>
      <c r="J10" s="747">
        <v>7.44</v>
      </c>
      <c r="K10" s="257">
        <v>36.26</v>
      </c>
    </row>
    <row r="11" spans="1:13" s="40" customFormat="1" ht="23.25" customHeight="1">
      <c r="A11" s="115"/>
      <c r="B11" s="153"/>
      <c r="C11" s="132"/>
      <c r="D11" s="277"/>
      <c r="E11" s="439" t="s">
        <v>24</v>
      </c>
      <c r="F11" s="382">
        <f>SUM(F6:F10)</f>
        <v>550</v>
      </c>
      <c r="G11" s="132"/>
      <c r="H11" s="273">
        <f t="shared" ref="H11:K11" si="0">SUM(H6:H10)</f>
        <v>29.250000000000004</v>
      </c>
      <c r="I11" s="37">
        <f t="shared" si="0"/>
        <v>25.63</v>
      </c>
      <c r="J11" s="380">
        <f t="shared" si="0"/>
        <v>60.42</v>
      </c>
      <c r="K11" s="618">
        <f t="shared" si="0"/>
        <v>590.77</v>
      </c>
    </row>
    <row r="12" spans="1:13" s="40" customFormat="1" ht="23.25" customHeight="1" thickBot="1">
      <c r="A12" s="115"/>
      <c r="B12" s="600"/>
      <c r="C12" s="366"/>
      <c r="D12" s="177"/>
      <c r="E12" s="653" t="s">
        <v>25</v>
      </c>
      <c r="F12" s="185"/>
      <c r="G12" s="366"/>
      <c r="H12" s="275"/>
      <c r="I12" s="125"/>
      <c r="J12" s="252"/>
      <c r="K12" s="262">
        <f>K11/23.5</f>
        <v>25.139148936170212</v>
      </c>
    </row>
    <row r="13" spans="1:13" s="20" customFormat="1" ht="33.75" customHeight="1">
      <c r="A13" s="116" t="s">
        <v>7</v>
      </c>
      <c r="B13" s="152"/>
      <c r="C13" s="184">
        <v>137</v>
      </c>
      <c r="D13" s="351" t="s">
        <v>8</v>
      </c>
      <c r="E13" s="537" t="s">
        <v>103</v>
      </c>
      <c r="F13" s="542">
        <v>150</v>
      </c>
      <c r="G13" s="388"/>
      <c r="H13" s="379">
        <v>1.35</v>
      </c>
      <c r="I13" s="46">
        <v>0</v>
      </c>
      <c r="J13" s="53">
        <v>12.9</v>
      </c>
      <c r="K13" s="303">
        <v>57</v>
      </c>
    </row>
    <row r="14" spans="1:13" s="40" customFormat="1" ht="33.75" customHeight="1">
      <c r="A14" s="115"/>
      <c r="B14" s="651"/>
      <c r="C14" s="132">
        <v>34</v>
      </c>
      <c r="D14" s="174" t="s">
        <v>9</v>
      </c>
      <c r="E14" s="237" t="s">
        <v>104</v>
      </c>
      <c r="F14" s="314">
        <v>200</v>
      </c>
      <c r="G14" s="132"/>
      <c r="H14" s="349">
        <v>9</v>
      </c>
      <c r="I14" s="110">
        <v>5.6</v>
      </c>
      <c r="J14" s="111">
        <v>13.8</v>
      </c>
      <c r="K14" s="285">
        <v>141</v>
      </c>
    </row>
    <row r="15" spans="1:13" s="40" customFormat="1" ht="33.75" customHeight="1">
      <c r="A15" s="122"/>
      <c r="B15" s="153"/>
      <c r="C15" s="132">
        <v>86</v>
      </c>
      <c r="D15" s="277" t="s">
        <v>10</v>
      </c>
      <c r="E15" s="438" t="s">
        <v>109</v>
      </c>
      <c r="F15" s="247">
        <v>240</v>
      </c>
      <c r="G15" s="132"/>
      <c r="H15" s="339">
        <v>20.88</v>
      </c>
      <c r="I15" s="17">
        <v>8.8800000000000008</v>
      </c>
      <c r="J15" s="22">
        <v>24.48</v>
      </c>
      <c r="K15" s="256">
        <v>428.64</v>
      </c>
    </row>
    <row r="16" spans="1:13" s="20" customFormat="1" ht="43.5" customHeight="1">
      <c r="A16" s="117"/>
      <c r="B16" s="155"/>
      <c r="C16" s="131">
        <v>102</v>
      </c>
      <c r="D16" s="354" t="s">
        <v>20</v>
      </c>
      <c r="E16" s="336" t="s">
        <v>110</v>
      </c>
      <c r="F16" s="244">
        <v>200</v>
      </c>
      <c r="G16" s="131"/>
      <c r="H16" s="339">
        <v>1</v>
      </c>
      <c r="I16" s="17">
        <v>0</v>
      </c>
      <c r="J16" s="22">
        <v>23.6</v>
      </c>
      <c r="K16" s="256">
        <v>98.4</v>
      </c>
    </row>
    <row r="17" spans="1:11" s="20" customFormat="1" ht="33.75" customHeight="1">
      <c r="A17" s="117"/>
      <c r="B17" s="155"/>
      <c r="C17" s="133">
        <v>119</v>
      </c>
      <c r="D17" s="196" t="s">
        <v>15</v>
      </c>
      <c r="E17" s="238" t="s">
        <v>67</v>
      </c>
      <c r="F17" s="180">
        <v>30</v>
      </c>
      <c r="G17" s="180"/>
      <c r="H17" s="23">
        <v>2.13</v>
      </c>
      <c r="I17" s="24">
        <v>0.21</v>
      </c>
      <c r="J17" s="25">
        <v>13.26</v>
      </c>
      <c r="K17" s="389">
        <v>72</v>
      </c>
    </row>
    <row r="18" spans="1:11" s="20" customFormat="1" ht="33.75" customHeight="1">
      <c r="A18" s="117"/>
      <c r="B18" s="155"/>
      <c r="C18" s="169">
        <v>120</v>
      </c>
      <c r="D18" s="196" t="s">
        <v>16</v>
      </c>
      <c r="E18" s="238" t="s">
        <v>55</v>
      </c>
      <c r="F18" s="180">
        <v>20</v>
      </c>
      <c r="G18" s="180"/>
      <c r="H18" s="23">
        <v>1.1399999999999999</v>
      </c>
      <c r="I18" s="24">
        <v>0.22</v>
      </c>
      <c r="J18" s="25">
        <v>7.44</v>
      </c>
      <c r="K18" s="389">
        <v>36.26</v>
      </c>
    </row>
    <row r="19" spans="1:11" s="40" customFormat="1" ht="33.75" customHeight="1">
      <c r="A19" s="122"/>
      <c r="B19" s="651"/>
      <c r="C19" s="132"/>
      <c r="D19" s="277"/>
      <c r="E19" s="439" t="s">
        <v>24</v>
      </c>
      <c r="F19" s="382">
        <f>SUM(F13:F18)</f>
        <v>840</v>
      </c>
      <c r="G19" s="132"/>
      <c r="H19" s="391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05">
        <f>K13+K14+K15+K16+K17+K18</f>
        <v>833.3</v>
      </c>
    </row>
    <row r="20" spans="1:11" s="40" customFormat="1" ht="33.75" customHeight="1" thickBot="1">
      <c r="A20" s="145"/>
      <c r="B20" s="652"/>
      <c r="C20" s="368"/>
      <c r="D20" s="178"/>
      <c r="E20" s="441" t="s">
        <v>25</v>
      </c>
      <c r="F20" s="183"/>
      <c r="G20" s="280"/>
      <c r="H20" s="276"/>
      <c r="I20" s="62"/>
      <c r="J20" s="168"/>
      <c r="K20" s="577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199</v>
      </c>
      <c r="B2" s="7"/>
      <c r="C2" s="7"/>
      <c r="D2" s="6" t="s">
        <v>197</v>
      </c>
      <c r="E2" s="6"/>
      <c r="F2" s="8" t="s">
        <v>2</v>
      </c>
      <c r="G2" s="149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13"/>
      <c r="C4" s="713" t="s">
        <v>45</v>
      </c>
      <c r="D4" s="748"/>
      <c r="E4" s="208"/>
      <c r="F4" s="713"/>
      <c r="G4" s="712"/>
      <c r="H4" s="363" t="s">
        <v>26</v>
      </c>
      <c r="I4" s="90"/>
      <c r="J4" s="364"/>
      <c r="K4" s="472" t="s">
        <v>27</v>
      </c>
    </row>
    <row r="5" spans="1:13" s="20" customFormat="1" ht="28.5" customHeight="1" thickBot="1">
      <c r="A5" s="188" t="s">
        <v>0</v>
      </c>
      <c r="B5" s="136"/>
      <c r="C5" s="136" t="s">
        <v>46</v>
      </c>
      <c r="D5" s="749" t="s">
        <v>47</v>
      </c>
      <c r="E5" s="136" t="s">
        <v>44</v>
      </c>
      <c r="F5" s="136" t="s">
        <v>30</v>
      </c>
      <c r="G5" s="130" t="s">
        <v>43</v>
      </c>
      <c r="H5" s="338" t="s">
        <v>31</v>
      </c>
      <c r="I5" s="96" t="s">
        <v>32</v>
      </c>
      <c r="J5" s="97" t="s">
        <v>33</v>
      </c>
      <c r="K5" s="473" t="s">
        <v>34</v>
      </c>
    </row>
    <row r="6" spans="1:13" s="20" customFormat="1" ht="26.4" customHeight="1">
      <c r="A6" s="137" t="s">
        <v>6</v>
      </c>
      <c r="B6" s="184"/>
      <c r="C6" s="179">
        <v>166</v>
      </c>
      <c r="D6" s="750" t="s">
        <v>113</v>
      </c>
      <c r="E6" s="755" t="s">
        <v>119</v>
      </c>
      <c r="F6" s="296" t="s">
        <v>184</v>
      </c>
      <c r="G6" s="558"/>
      <c r="H6" s="391">
        <v>4.45</v>
      </c>
      <c r="I6" s="24">
        <v>5.15</v>
      </c>
      <c r="J6" s="57">
        <v>23.25</v>
      </c>
      <c r="K6" s="390">
        <v>156.94999999999999</v>
      </c>
    </row>
    <row r="7" spans="1:13" s="40" customFormat="1" ht="26.4" customHeight="1">
      <c r="A7" s="189"/>
      <c r="B7" s="153"/>
      <c r="C7" s="180">
        <v>206</v>
      </c>
      <c r="D7" s="751" t="s">
        <v>123</v>
      </c>
      <c r="E7" s="174" t="s">
        <v>121</v>
      </c>
      <c r="F7" s="180" t="s">
        <v>122</v>
      </c>
      <c r="G7" s="279"/>
      <c r="H7" s="596">
        <v>6.7</v>
      </c>
      <c r="I7" s="123">
        <v>7.4</v>
      </c>
      <c r="J7" s="128">
        <v>24.8</v>
      </c>
      <c r="K7" s="745">
        <v>193.9</v>
      </c>
    </row>
    <row r="8" spans="1:13" s="40" customFormat="1" ht="31.2">
      <c r="A8" s="189"/>
      <c r="B8" s="153"/>
      <c r="C8" s="181">
        <v>104</v>
      </c>
      <c r="D8" s="759" t="s">
        <v>20</v>
      </c>
      <c r="E8" s="458" t="s">
        <v>107</v>
      </c>
      <c r="F8" s="244">
        <v>200</v>
      </c>
      <c r="G8" s="131"/>
      <c r="H8" s="339">
        <v>0</v>
      </c>
      <c r="I8" s="17">
        <v>0</v>
      </c>
      <c r="J8" s="49">
        <v>19.2</v>
      </c>
      <c r="K8" s="361">
        <v>76.8</v>
      </c>
      <c r="L8" s="164"/>
    </row>
    <row r="9" spans="1:13" s="40" customFormat="1" ht="26.4" customHeight="1">
      <c r="A9" s="189"/>
      <c r="B9" s="200"/>
      <c r="C9" s="285">
        <v>119</v>
      </c>
      <c r="D9" s="751" t="s">
        <v>67</v>
      </c>
      <c r="E9" s="174" t="s">
        <v>48</v>
      </c>
      <c r="F9" s="180">
        <v>30</v>
      </c>
      <c r="G9" s="717"/>
      <c r="H9" s="391">
        <v>2.13</v>
      </c>
      <c r="I9" s="24">
        <v>0.21</v>
      </c>
      <c r="J9" s="57">
        <v>13.26</v>
      </c>
      <c r="K9" s="674">
        <v>72</v>
      </c>
    </row>
    <row r="10" spans="1:13" s="40" customFormat="1" ht="26.4" customHeight="1">
      <c r="A10" s="189"/>
      <c r="B10" s="200"/>
      <c r="C10" s="180">
        <v>120</v>
      </c>
      <c r="D10" s="751" t="s">
        <v>55</v>
      </c>
      <c r="E10" s="174" t="s">
        <v>14</v>
      </c>
      <c r="F10" s="180">
        <v>20</v>
      </c>
      <c r="G10" s="717"/>
      <c r="H10" s="391">
        <v>1.1399999999999999</v>
      </c>
      <c r="I10" s="24">
        <v>0.22</v>
      </c>
      <c r="J10" s="57">
        <v>7.44</v>
      </c>
      <c r="K10" s="674">
        <v>36.26</v>
      </c>
    </row>
    <row r="11" spans="1:13" s="40" customFormat="1" ht="26.4" customHeight="1">
      <c r="A11" s="189"/>
      <c r="B11" s="180"/>
      <c r="C11" s="180"/>
      <c r="D11" s="751"/>
      <c r="E11" s="205" t="s">
        <v>24</v>
      </c>
      <c r="F11" s="382">
        <f>F8+F9+F10+50+205</f>
        <v>505</v>
      </c>
      <c r="G11" s="717"/>
      <c r="H11" s="391">
        <f t="shared" ref="H11:K11" si="0">H6+H7+H8+H9+H10</f>
        <v>14.420000000000002</v>
      </c>
      <c r="I11" s="24">
        <f t="shared" si="0"/>
        <v>12.980000000000002</v>
      </c>
      <c r="J11" s="57">
        <f t="shared" si="0"/>
        <v>87.95</v>
      </c>
      <c r="K11" s="486">
        <f t="shared" si="0"/>
        <v>535.91000000000008</v>
      </c>
    </row>
    <row r="12" spans="1:13" s="40" customFormat="1" ht="26.4" customHeight="1" thickBot="1">
      <c r="A12" s="189"/>
      <c r="B12" s="180"/>
      <c r="C12" s="180"/>
      <c r="D12" s="751"/>
      <c r="E12" s="756" t="s">
        <v>25</v>
      </c>
      <c r="F12" s="180"/>
      <c r="G12" s="279"/>
      <c r="H12" s="346"/>
      <c r="I12" s="201"/>
      <c r="J12" s="202"/>
      <c r="K12" s="488">
        <f>K11/23.5</f>
        <v>22.804680851063832</v>
      </c>
    </row>
    <row r="13" spans="1:13" s="20" customFormat="1" ht="26.4" customHeight="1">
      <c r="A13" s="191" t="s">
        <v>7</v>
      </c>
      <c r="B13" s="184"/>
      <c r="C13" s="184">
        <v>235</v>
      </c>
      <c r="D13" s="752" t="s">
        <v>23</v>
      </c>
      <c r="E13" s="513" t="s">
        <v>190</v>
      </c>
      <c r="F13" s="184">
        <v>60</v>
      </c>
      <c r="G13" s="351"/>
      <c r="H13" s="731">
        <v>1.02</v>
      </c>
      <c r="I13" s="592">
        <v>7.98</v>
      </c>
      <c r="J13" s="732">
        <v>3.06</v>
      </c>
      <c r="K13" s="776">
        <v>88.8</v>
      </c>
    </row>
    <row r="14" spans="1:13" s="20" customFormat="1" ht="26.4" customHeight="1">
      <c r="A14" s="137"/>
      <c r="B14" s="181"/>
      <c r="C14" s="181">
        <v>138</v>
      </c>
      <c r="D14" s="753" t="s">
        <v>9</v>
      </c>
      <c r="E14" s="757" t="s">
        <v>124</v>
      </c>
      <c r="F14" s="244">
        <v>200</v>
      </c>
      <c r="G14" s="131"/>
      <c r="H14" s="340">
        <v>6.2</v>
      </c>
      <c r="I14" s="13">
        <v>6.2</v>
      </c>
      <c r="J14" s="54">
        <v>11</v>
      </c>
      <c r="K14" s="133">
        <v>125.8</v>
      </c>
      <c r="L14" s="106"/>
      <c r="M14" s="106"/>
    </row>
    <row r="15" spans="1:13" s="40" customFormat="1" ht="26.4" customHeight="1">
      <c r="A15" s="138"/>
      <c r="B15" s="153"/>
      <c r="C15" s="180">
        <v>177</v>
      </c>
      <c r="D15" s="751" t="s">
        <v>10</v>
      </c>
      <c r="E15" s="758" t="s">
        <v>125</v>
      </c>
      <c r="F15" s="247">
        <v>90</v>
      </c>
      <c r="G15" s="132"/>
      <c r="H15" s="340">
        <v>19.71</v>
      </c>
      <c r="I15" s="13">
        <v>3.42</v>
      </c>
      <c r="J15" s="54">
        <v>1.26</v>
      </c>
      <c r="K15" s="133">
        <v>114.3</v>
      </c>
      <c r="L15" s="164"/>
      <c r="M15" s="164"/>
    </row>
    <row r="16" spans="1:13" s="40" customFormat="1" ht="26.4" customHeight="1">
      <c r="A16" s="138"/>
      <c r="B16" s="153"/>
      <c r="C16" s="180">
        <v>54</v>
      </c>
      <c r="D16" s="750" t="s">
        <v>116</v>
      </c>
      <c r="E16" s="197" t="s">
        <v>50</v>
      </c>
      <c r="F16" s="179">
        <v>150</v>
      </c>
      <c r="G16" s="169"/>
      <c r="H16" s="391">
        <v>7.2</v>
      </c>
      <c r="I16" s="24">
        <v>5.0999999999999996</v>
      </c>
      <c r="J16" s="57">
        <v>33.9</v>
      </c>
      <c r="K16" s="390">
        <v>210.3</v>
      </c>
      <c r="L16" s="165"/>
      <c r="M16" s="164"/>
    </row>
    <row r="17" spans="1:13" s="20" customFormat="1" ht="33.75" customHeight="1">
      <c r="A17" s="139"/>
      <c r="B17" s="181"/>
      <c r="C17" s="179">
        <v>109</v>
      </c>
      <c r="D17" s="225" t="s">
        <v>20</v>
      </c>
      <c r="E17" s="198" t="s">
        <v>178</v>
      </c>
      <c r="F17" s="179">
        <v>200</v>
      </c>
      <c r="G17" s="169"/>
      <c r="H17" s="391">
        <v>0.2</v>
      </c>
      <c r="I17" s="24">
        <v>0.2</v>
      </c>
      <c r="J17" s="57">
        <v>16.059999999999999</v>
      </c>
      <c r="K17" s="390">
        <v>66</v>
      </c>
      <c r="L17" s="106"/>
      <c r="M17" s="106"/>
    </row>
    <row r="18" spans="1:13" s="20" customFormat="1" ht="26.4" customHeight="1">
      <c r="A18" s="139"/>
      <c r="B18" s="182"/>
      <c r="C18" s="182">
        <v>119</v>
      </c>
      <c r="D18" s="750" t="s">
        <v>67</v>
      </c>
      <c r="E18" s="197" t="s">
        <v>67</v>
      </c>
      <c r="F18" s="179">
        <v>45</v>
      </c>
      <c r="G18" s="169"/>
      <c r="H18" s="339">
        <v>3.19</v>
      </c>
      <c r="I18" s="17">
        <v>0.31</v>
      </c>
      <c r="J18" s="49">
        <v>19.89</v>
      </c>
      <c r="K18" s="361">
        <v>108</v>
      </c>
      <c r="L18" s="106"/>
      <c r="M18" s="106"/>
    </row>
    <row r="19" spans="1:13" s="20" customFormat="1" ht="26.4" customHeight="1">
      <c r="A19" s="139"/>
      <c r="B19" s="182"/>
      <c r="C19" s="182">
        <v>120</v>
      </c>
      <c r="D19" s="750" t="s">
        <v>55</v>
      </c>
      <c r="E19" s="197" t="s">
        <v>55</v>
      </c>
      <c r="F19" s="179">
        <v>25</v>
      </c>
      <c r="G19" s="169"/>
      <c r="H19" s="339">
        <v>1.42</v>
      </c>
      <c r="I19" s="17">
        <v>0.27</v>
      </c>
      <c r="J19" s="49">
        <v>9.3000000000000007</v>
      </c>
      <c r="K19" s="361">
        <v>45.32</v>
      </c>
      <c r="L19" s="106"/>
      <c r="M19" s="106"/>
    </row>
    <row r="20" spans="1:13" s="40" customFormat="1" ht="26.4" customHeight="1">
      <c r="A20" s="138"/>
      <c r="B20" s="153"/>
      <c r="C20" s="185"/>
      <c r="D20" s="754"/>
      <c r="E20" s="205" t="s">
        <v>24</v>
      </c>
      <c r="F20" s="261">
        <f>SUM(F13:F19)</f>
        <v>770</v>
      </c>
      <c r="G20" s="366"/>
      <c r="H20" s="275">
        <f t="shared" ref="H20:J20" si="1">SUM(H13:H19)</f>
        <v>38.940000000000005</v>
      </c>
      <c r="I20" s="125">
        <f t="shared" si="1"/>
        <v>23.48</v>
      </c>
      <c r="J20" s="127">
        <f t="shared" si="1"/>
        <v>94.47</v>
      </c>
      <c r="K20" s="611">
        <f>SUM(K13:K19)</f>
        <v>758.5200000000001</v>
      </c>
    </row>
    <row r="21" spans="1:13" s="40" customFormat="1" ht="26.4" customHeight="1" thickBot="1">
      <c r="A21" s="192"/>
      <c r="B21" s="154"/>
      <c r="C21" s="186"/>
      <c r="D21" s="318"/>
      <c r="E21" s="206" t="s">
        <v>25</v>
      </c>
      <c r="F21" s="183"/>
      <c r="G21" s="280"/>
      <c r="H21" s="276"/>
      <c r="I21" s="62"/>
      <c r="J21" s="146"/>
      <c r="K21" s="645">
        <f>K20/23.5</f>
        <v>32.277446808510639</v>
      </c>
    </row>
    <row r="22" spans="1:13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</row>
    <row r="23" spans="1:13" s="290" customFormat="1" ht="18">
      <c r="A23" s="599"/>
      <c r="B23" s="404"/>
      <c r="C23" s="401"/>
      <c r="D23" s="401"/>
      <c r="E23" s="402"/>
      <c r="F23" s="403"/>
      <c r="G23" s="401"/>
      <c r="H23" s="401"/>
      <c r="I23" s="401"/>
      <c r="J23" s="401"/>
    </row>
    <row r="24" spans="1:13" ht="18">
      <c r="A24" s="11"/>
      <c r="B24" s="551"/>
      <c r="C24" s="551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39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49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87"/>
      <c r="B4" s="135"/>
      <c r="C4" s="166" t="s">
        <v>45</v>
      </c>
      <c r="D4" s="405"/>
      <c r="E4" s="208"/>
      <c r="F4" s="712"/>
      <c r="G4" s="671"/>
      <c r="H4" s="371" t="s">
        <v>26</v>
      </c>
      <c r="I4" s="372"/>
      <c r="J4" s="373"/>
      <c r="K4" s="472" t="s">
        <v>27</v>
      </c>
    </row>
    <row r="5" spans="1:13" s="20" customFormat="1" ht="28.5" customHeight="1" thickBot="1">
      <c r="A5" s="188" t="s">
        <v>0</v>
      </c>
      <c r="B5" s="136"/>
      <c r="C5" s="167" t="s">
        <v>46</v>
      </c>
      <c r="D5" s="762" t="s">
        <v>47</v>
      </c>
      <c r="E5" s="136" t="s">
        <v>44</v>
      </c>
      <c r="F5" s="130" t="s">
        <v>30</v>
      </c>
      <c r="G5" s="167" t="s">
        <v>43</v>
      </c>
      <c r="H5" s="374" t="s">
        <v>31</v>
      </c>
      <c r="I5" s="14" t="s">
        <v>32</v>
      </c>
      <c r="J5" s="99" t="s">
        <v>33</v>
      </c>
      <c r="K5" s="473" t="s">
        <v>34</v>
      </c>
    </row>
    <row r="6" spans="1:13" s="20" customFormat="1" ht="26.4" customHeight="1">
      <c r="A6" s="137" t="s">
        <v>6</v>
      </c>
      <c r="B6" s="184"/>
      <c r="C6" s="163">
        <v>25</v>
      </c>
      <c r="D6" s="196" t="s">
        <v>23</v>
      </c>
      <c r="E6" s="292" t="s">
        <v>58</v>
      </c>
      <c r="F6" s="497">
        <v>150</v>
      </c>
      <c r="G6" s="662"/>
      <c r="H6" s="339">
        <v>0.6</v>
      </c>
      <c r="I6" s="17">
        <v>0.45</v>
      </c>
      <c r="J6" s="49">
        <v>12.3</v>
      </c>
      <c r="K6" s="361">
        <v>54.9</v>
      </c>
    </row>
    <row r="7" spans="1:13" s="40" customFormat="1" ht="26.4" customHeight="1">
      <c r="A7" s="189"/>
      <c r="B7" s="210" t="s">
        <v>99</v>
      </c>
      <c r="C7" s="216">
        <v>91</v>
      </c>
      <c r="D7" s="209" t="s">
        <v>127</v>
      </c>
      <c r="E7" s="209" t="s">
        <v>128</v>
      </c>
      <c r="F7" s="216">
        <v>90</v>
      </c>
      <c r="G7" s="763"/>
      <c r="H7" s="463">
        <v>17.82</v>
      </c>
      <c r="I7" s="79">
        <v>11.97</v>
      </c>
      <c r="J7" s="80">
        <v>8.2799999999999994</v>
      </c>
      <c r="K7" s="728">
        <v>211.77</v>
      </c>
    </row>
    <row r="8" spans="1:13" s="40" customFormat="1" ht="26.4" customHeight="1">
      <c r="A8" s="189"/>
      <c r="B8" s="212" t="s">
        <v>101</v>
      </c>
      <c r="C8" s="217">
        <v>89</v>
      </c>
      <c r="D8" s="213" t="s">
        <v>114</v>
      </c>
      <c r="E8" s="213" t="s">
        <v>129</v>
      </c>
      <c r="F8" s="217">
        <v>90</v>
      </c>
      <c r="G8" s="764"/>
      <c r="H8" s="672">
        <v>16.920000000000002</v>
      </c>
      <c r="I8" s="108">
        <v>6.39</v>
      </c>
      <c r="J8" s="673">
        <v>3.42</v>
      </c>
      <c r="K8" s="767">
        <v>138.78</v>
      </c>
    </row>
    <row r="9" spans="1:13" s="40" customFormat="1" ht="26.4" customHeight="1">
      <c r="A9" s="189"/>
      <c r="B9" s="211"/>
      <c r="C9" s="131">
        <v>51</v>
      </c>
      <c r="D9" s="175" t="s">
        <v>79</v>
      </c>
      <c r="E9" s="757" t="s">
        <v>130</v>
      </c>
      <c r="F9" s="407">
        <v>150</v>
      </c>
      <c r="G9" s="219"/>
      <c r="H9" s="477">
        <v>3.3</v>
      </c>
      <c r="I9" s="31">
        <v>3.9</v>
      </c>
      <c r="J9" s="56">
        <v>25.65</v>
      </c>
      <c r="K9" s="475">
        <v>151.35</v>
      </c>
    </row>
    <row r="10" spans="1:13" s="40" customFormat="1" ht="36" customHeight="1">
      <c r="A10" s="189"/>
      <c r="B10" s="199"/>
      <c r="C10" s="133">
        <v>219</v>
      </c>
      <c r="D10" s="173" t="s">
        <v>126</v>
      </c>
      <c r="E10" s="568" t="s">
        <v>66</v>
      </c>
      <c r="F10" s="406">
        <v>200</v>
      </c>
      <c r="G10" s="221"/>
      <c r="H10" s="339">
        <v>0.26</v>
      </c>
      <c r="I10" s="17">
        <v>0</v>
      </c>
      <c r="J10" s="49">
        <v>15.76</v>
      </c>
      <c r="K10" s="362">
        <v>62</v>
      </c>
    </row>
    <row r="11" spans="1:13" s="40" customFormat="1" ht="26.4" customHeight="1">
      <c r="A11" s="189"/>
      <c r="B11" s="180"/>
      <c r="C11" s="27">
        <v>119</v>
      </c>
      <c r="D11" s="196" t="s">
        <v>15</v>
      </c>
      <c r="E11" s="196" t="s">
        <v>67</v>
      </c>
      <c r="F11" s="169">
        <v>30</v>
      </c>
      <c r="G11" s="765"/>
      <c r="H11" s="339">
        <v>2.13</v>
      </c>
      <c r="I11" s="17">
        <v>0.21</v>
      </c>
      <c r="J11" s="49">
        <v>13.26</v>
      </c>
      <c r="K11" s="362">
        <v>72</v>
      </c>
      <c r="L11" s="41"/>
      <c r="M11" s="42"/>
    </row>
    <row r="12" spans="1:13" s="40" customFormat="1" ht="26.4" customHeight="1">
      <c r="A12" s="189"/>
      <c r="B12" s="200"/>
      <c r="C12" s="163">
        <v>120</v>
      </c>
      <c r="D12" s="196" t="s">
        <v>16</v>
      </c>
      <c r="E12" s="196" t="s">
        <v>22</v>
      </c>
      <c r="F12" s="169">
        <v>20</v>
      </c>
      <c r="G12" s="765"/>
      <c r="H12" s="339">
        <v>1.1399999999999999</v>
      </c>
      <c r="I12" s="17">
        <v>0.22</v>
      </c>
      <c r="J12" s="49">
        <v>7.44</v>
      </c>
      <c r="K12" s="362">
        <v>36.26</v>
      </c>
    </row>
    <row r="13" spans="1:13" s="40" customFormat="1" ht="26.4" customHeight="1">
      <c r="A13" s="189"/>
      <c r="B13" s="210" t="s">
        <v>99</v>
      </c>
      <c r="C13" s="216"/>
      <c r="D13" s="209"/>
      <c r="E13" s="684" t="s">
        <v>24</v>
      </c>
      <c r="F13" s="760">
        <f>F6+F7+F9+F10+F11+F12</f>
        <v>640</v>
      </c>
      <c r="G13" s="249"/>
      <c r="H13" s="272">
        <f t="shared" ref="H13:K13" si="0">H6+H7+H9+H10+H11+H12</f>
        <v>25.250000000000004</v>
      </c>
      <c r="I13" s="26">
        <f t="shared" si="0"/>
        <v>16.75</v>
      </c>
      <c r="J13" s="81">
        <f t="shared" si="0"/>
        <v>82.69</v>
      </c>
      <c r="K13" s="760">
        <f t="shared" si="0"/>
        <v>588.28</v>
      </c>
    </row>
    <row r="14" spans="1:13" s="40" customFormat="1" ht="26.4" customHeight="1">
      <c r="A14" s="189"/>
      <c r="B14" s="212" t="s">
        <v>101</v>
      </c>
      <c r="C14" s="217"/>
      <c r="D14" s="213"/>
      <c r="E14" s="690" t="s">
        <v>24</v>
      </c>
      <c r="F14" s="739">
        <f>F6+F8+F9+F10+F11+F12</f>
        <v>640</v>
      </c>
      <c r="G14" s="250"/>
      <c r="H14" s="464">
        <f t="shared" ref="H14:J14" si="1">H6+H8+H9+H10+H11+H12</f>
        <v>24.350000000000005</v>
      </c>
      <c r="I14" s="65">
        <f t="shared" si="1"/>
        <v>11.170000000000002</v>
      </c>
      <c r="J14" s="104">
        <f t="shared" si="1"/>
        <v>77.83</v>
      </c>
      <c r="K14" s="641">
        <f>K6+K8+K9+K10+K11+K12</f>
        <v>515.29</v>
      </c>
    </row>
    <row r="15" spans="1:13" s="40" customFormat="1" ht="26.4" customHeight="1">
      <c r="A15" s="189"/>
      <c r="B15" s="210" t="s">
        <v>99</v>
      </c>
      <c r="C15" s="216"/>
      <c r="D15" s="209"/>
      <c r="E15" s="761" t="s">
        <v>25</v>
      </c>
      <c r="F15" s="216"/>
      <c r="G15" s="763"/>
      <c r="H15" s="463"/>
      <c r="I15" s="79"/>
      <c r="J15" s="80"/>
      <c r="K15" s="590">
        <f>K13/23.5</f>
        <v>25.033191489361702</v>
      </c>
    </row>
    <row r="16" spans="1:13" s="40" customFormat="1" ht="26.4" customHeight="1" thickBot="1">
      <c r="A16" s="190"/>
      <c r="B16" s="212" t="s">
        <v>101</v>
      </c>
      <c r="C16" s="218"/>
      <c r="D16" s="226"/>
      <c r="E16" s="698" t="s">
        <v>25</v>
      </c>
      <c r="F16" s="218"/>
      <c r="G16" s="766"/>
      <c r="H16" s="465"/>
      <c r="I16" s="214"/>
      <c r="J16" s="215"/>
      <c r="K16" s="643">
        <f>K14/23.5</f>
        <v>21.927234042553192</v>
      </c>
    </row>
    <row r="17" spans="1:13" s="20" customFormat="1" ht="36" customHeight="1">
      <c r="A17" s="191" t="s">
        <v>7</v>
      </c>
      <c r="B17" s="203"/>
      <c r="C17" s="296">
        <v>137</v>
      </c>
      <c r="D17" s="293" t="s">
        <v>23</v>
      </c>
      <c r="E17" s="291" t="s">
        <v>103</v>
      </c>
      <c r="F17" s="179">
        <v>100</v>
      </c>
      <c r="G17" s="357"/>
      <c r="H17" s="365">
        <v>0.9</v>
      </c>
      <c r="I17" s="44">
        <v>0</v>
      </c>
      <c r="J17" s="44">
        <v>8.6</v>
      </c>
      <c r="K17" s="22">
        <v>38</v>
      </c>
      <c r="L17" s="40"/>
      <c r="M17" s="40"/>
    </row>
    <row r="18" spans="1:13" s="20" customFormat="1" ht="26.4" customHeight="1">
      <c r="A18" s="137"/>
      <c r="B18" s="181"/>
      <c r="C18" s="219">
        <v>34</v>
      </c>
      <c r="D18" s="606" t="s">
        <v>9</v>
      </c>
      <c r="E18" s="612" t="s">
        <v>104</v>
      </c>
      <c r="F18" s="407">
        <v>200</v>
      </c>
      <c r="G18" s="219"/>
      <c r="H18" s="340">
        <v>9</v>
      </c>
      <c r="I18" s="13">
        <v>5.6</v>
      </c>
      <c r="J18" s="54">
        <v>13.8</v>
      </c>
      <c r="K18" s="182">
        <v>141</v>
      </c>
      <c r="L18" s="106"/>
      <c r="M18" s="106"/>
    </row>
    <row r="19" spans="1:13" s="40" customFormat="1" ht="26.4" customHeight="1">
      <c r="A19" s="138"/>
      <c r="B19" s="153"/>
      <c r="C19" s="220">
        <v>81</v>
      </c>
      <c r="D19" s="38" t="s">
        <v>10</v>
      </c>
      <c r="E19" s="207" t="s">
        <v>93</v>
      </c>
      <c r="F19" s="408">
        <v>90</v>
      </c>
      <c r="G19" s="220"/>
      <c r="H19" s="391">
        <v>22.41</v>
      </c>
      <c r="I19" s="24">
        <v>15.3</v>
      </c>
      <c r="J19" s="57">
        <v>0.54</v>
      </c>
      <c r="K19" s="259">
        <v>229.77</v>
      </c>
      <c r="L19" s="164"/>
      <c r="M19" s="164"/>
    </row>
    <row r="20" spans="1:13" s="40" customFormat="1" ht="26.4" customHeight="1">
      <c r="A20" s="138"/>
      <c r="B20" s="153"/>
      <c r="C20" s="220">
        <v>65</v>
      </c>
      <c r="D20" s="607" t="s">
        <v>116</v>
      </c>
      <c r="E20" s="197" t="s">
        <v>63</v>
      </c>
      <c r="F20" s="169">
        <v>150</v>
      </c>
      <c r="G20" s="221"/>
      <c r="H20" s="596">
        <v>6.45</v>
      </c>
      <c r="I20" s="123">
        <v>4.05</v>
      </c>
      <c r="J20" s="128">
        <v>40.200000000000003</v>
      </c>
      <c r="K20" s="260">
        <v>223.65</v>
      </c>
      <c r="L20" s="165"/>
      <c r="M20" s="164"/>
    </row>
    <row r="21" spans="1:13" s="20" customFormat="1" ht="33.75" customHeight="1">
      <c r="A21" s="139"/>
      <c r="B21" s="181"/>
      <c r="C21" s="221">
        <v>101</v>
      </c>
      <c r="D21" s="607" t="s">
        <v>20</v>
      </c>
      <c r="E21" s="568" t="s">
        <v>84</v>
      </c>
      <c r="F21" s="497">
        <v>200</v>
      </c>
      <c r="G21" s="608"/>
      <c r="H21" s="339">
        <v>0.8</v>
      </c>
      <c r="I21" s="17">
        <v>0</v>
      </c>
      <c r="J21" s="49">
        <v>24.6</v>
      </c>
      <c r="K21" s="256">
        <v>101.2</v>
      </c>
      <c r="L21" s="106"/>
      <c r="M21" s="106"/>
    </row>
    <row r="22" spans="1:13" s="20" customFormat="1" ht="26.4" customHeight="1">
      <c r="A22" s="139"/>
      <c r="B22" s="182"/>
      <c r="C22" s="27">
        <v>119</v>
      </c>
      <c r="D22" s="608" t="s">
        <v>15</v>
      </c>
      <c r="E22" s="197" t="s">
        <v>67</v>
      </c>
      <c r="F22" s="180">
        <v>30</v>
      </c>
      <c r="G22" s="220"/>
      <c r="H22" s="391">
        <v>2.13</v>
      </c>
      <c r="I22" s="24">
        <v>0.21</v>
      </c>
      <c r="J22" s="57">
        <v>13.26</v>
      </c>
      <c r="K22" s="389">
        <v>72</v>
      </c>
      <c r="L22" s="106"/>
      <c r="M22" s="106"/>
    </row>
    <row r="23" spans="1:13" s="20" customFormat="1" ht="26.4" customHeight="1">
      <c r="A23" s="139"/>
      <c r="B23" s="182"/>
      <c r="C23" s="169">
        <v>120</v>
      </c>
      <c r="D23" s="608" t="s">
        <v>16</v>
      </c>
      <c r="E23" s="197" t="s">
        <v>55</v>
      </c>
      <c r="F23" s="180">
        <v>20</v>
      </c>
      <c r="G23" s="220"/>
      <c r="H23" s="391">
        <v>1.1399999999999999</v>
      </c>
      <c r="I23" s="24">
        <v>0.22</v>
      </c>
      <c r="J23" s="57">
        <v>7.44</v>
      </c>
      <c r="K23" s="389">
        <v>36.26</v>
      </c>
      <c r="L23" s="106"/>
      <c r="M23" s="106"/>
    </row>
    <row r="24" spans="1:13" s="40" customFormat="1" ht="26.4" customHeight="1">
      <c r="A24" s="138"/>
      <c r="B24" s="153"/>
      <c r="C24" s="222"/>
      <c r="D24" s="609"/>
      <c r="E24" s="205" t="s">
        <v>24</v>
      </c>
      <c r="F24" s="611">
        <f>SUM(F17:F23)</f>
        <v>790</v>
      </c>
      <c r="G24" s="222"/>
      <c r="H24" s="275">
        <f t="shared" ref="H24:J24" si="2">SUM(H17:H23)</f>
        <v>42.830000000000005</v>
      </c>
      <c r="I24" s="125">
        <f t="shared" si="2"/>
        <v>25.38</v>
      </c>
      <c r="J24" s="127">
        <f t="shared" si="2"/>
        <v>108.44000000000001</v>
      </c>
      <c r="K24" s="261">
        <f>SUM(K17:K23)</f>
        <v>841.88</v>
      </c>
    </row>
    <row r="25" spans="1:13" s="40" customFormat="1" ht="26.4" customHeight="1" thickBot="1">
      <c r="A25" s="192"/>
      <c r="B25" s="154"/>
      <c r="C25" s="223"/>
      <c r="D25" s="610"/>
      <c r="E25" s="206" t="s">
        <v>25</v>
      </c>
      <c r="F25" s="280"/>
      <c r="G25" s="268"/>
      <c r="H25" s="276"/>
      <c r="I25" s="62"/>
      <c r="J25" s="146"/>
      <c r="K25" s="262">
        <f>K24/23.5</f>
        <v>35.824680851063832</v>
      </c>
    </row>
    <row r="26" spans="1:13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</row>
    <row r="27" spans="1:13" ht="18">
      <c r="A27" s="71" t="s">
        <v>81</v>
      </c>
      <c r="B27" s="143"/>
      <c r="C27" s="72"/>
      <c r="D27" s="63"/>
      <c r="E27" s="29"/>
      <c r="F27" s="30"/>
      <c r="G27" s="11"/>
      <c r="H27" s="9"/>
      <c r="I27" s="11"/>
      <c r="J27" s="11"/>
    </row>
    <row r="28" spans="1:13" ht="18">
      <c r="A28" s="68" t="s">
        <v>82</v>
      </c>
      <c r="B28" s="144"/>
      <c r="C28" s="69"/>
      <c r="D28" s="70"/>
      <c r="E28" s="29"/>
      <c r="F28" s="30"/>
      <c r="G28" s="11"/>
      <c r="H28" s="11"/>
      <c r="I28" s="11"/>
      <c r="J28" s="11"/>
    </row>
    <row r="29" spans="1:13" ht="18">
      <c r="D29" s="11"/>
      <c r="E29" s="29"/>
      <c r="F29" s="30"/>
      <c r="G29" s="11"/>
      <c r="H29" s="11"/>
      <c r="I29" s="11"/>
      <c r="J29" s="11"/>
    </row>
    <row r="30" spans="1:13" ht="18">
      <c r="D30" s="11"/>
      <c r="E30" s="29"/>
      <c r="F30" s="30"/>
      <c r="G30" s="11"/>
      <c r="H30" s="11"/>
      <c r="I30" s="11"/>
      <c r="J30" s="11"/>
    </row>
    <row r="32" spans="1:13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32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</cols>
  <sheetData>
    <row r="2" spans="1:11" ht="22.8">
      <c r="A2" s="6" t="s">
        <v>199</v>
      </c>
      <c r="B2" s="7"/>
      <c r="C2" s="6" t="s">
        <v>197</v>
      </c>
      <c r="D2" s="6"/>
      <c r="E2" s="8" t="s">
        <v>2</v>
      </c>
      <c r="F2" s="149">
        <v>13</v>
      </c>
      <c r="G2" s="6"/>
      <c r="J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1" s="20" customFormat="1" ht="21.75" customHeight="1">
      <c r="A4" s="187"/>
      <c r="B4" s="715" t="s">
        <v>45</v>
      </c>
      <c r="C4" s="134"/>
      <c r="D4" s="208"/>
      <c r="E4" s="135"/>
      <c r="F4" s="135"/>
      <c r="G4" s="90" t="s">
        <v>26</v>
      </c>
      <c r="H4" s="90"/>
      <c r="I4" s="90"/>
      <c r="J4" s="254" t="s">
        <v>27</v>
      </c>
    </row>
    <row r="5" spans="1:11" s="20" customFormat="1" ht="28.5" customHeight="1" thickBot="1">
      <c r="A5" s="188" t="s">
        <v>0</v>
      </c>
      <c r="B5" s="136" t="s">
        <v>46</v>
      </c>
      <c r="C5" s="304" t="s">
        <v>47</v>
      </c>
      <c r="D5" s="136" t="s">
        <v>44</v>
      </c>
      <c r="E5" s="136" t="s">
        <v>30</v>
      </c>
      <c r="F5" s="136" t="s">
        <v>43</v>
      </c>
      <c r="G5" s="95" t="s">
        <v>31</v>
      </c>
      <c r="H5" s="96" t="s">
        <v>32</v>
      </c>
      <c r="I5" s="248" t="s">
        <v>33</v>
      </c>
      <c r="J5" s="255" t="s">
        <v>34</v>
      </c>
    </row>
    <row r="6" spans="1:11" s="20" customFormat="1" ht="26.4" customHeight="1">
      <c r="A6" s="137" t="s">
        <v>6</v>
      </c>
      <c r="B6" s="296">
        <v>137</v>
      </c>
      <c r="C6" s="293" t="s">
        <v>23</v>
      </c>
      <c r="D6" s="291" t="s">
        <v>103</v>
      </c>
      <c r="E6" s="184">
        <v>150</v>
      </c>
      <c r="F6" s="311"/>
      <c r="G6" s="58">
        <v>1.35</v>
      </c>
      <c r="H6" s="44">
        <v>0</v>
      </c>
      <c r="I6" s="59">
        <v>12.9</v>
      </c>
      <c r="J6" s="303">
        <v>57</v>
      </c>
    </row>
    <row r="7" spans="1:11" s="40" customFormat="1" ht="39.75" customHeight="1">
      <c r="A7" s="189"/>
      <c r="B7" s="180">
        <v>72</v>
      </c>
      <c r="C7" s="278" t="s">
        <v>132</v>
      </c>
      <c r="D7" s="207" t="s">
        <v>189</v>
      </c>
      <c r="E7" s="180">
        <v>150</v>
      </c>
      <c r="F7" s="277"/>
      <c r="G7" s="23">
        <v>21.9</v>
      </c>
      <c r="H7" s="24">
        <v>14.85</v>
      </c>
      <c r="I7" s="25">
        <v>34.799999999999997</v>
      </c>
      <c r="J7" s="259">
        <v>360</v>
      </c>
    </row>
    <row r="8" spans="1:11" s="40" customFormat="1" ht="26.4" customHeight="1">
      <c r="A8" s="189"/>
      <c r="B8" s="180">
        <v>116</v>
      </c>
      <c r="C8" s="278" t="s">
        <v>78</v>
      </c>
      <c r="D8" s="174" t="s">
        <v>131</v>
      </c>
      <c r="E8" s="180">
        <v>200</v>
      </c>
      <c r="F8" s="277"/>
      <c r="G8" s="21">
        <v>3.2</v>
      </c>
      <c r="H8" s="17">
        <v>3.2</v>
      </c>
      <c r="I8" s="22">
        <v>14.6</v>
      </c>
      <c r="J8" s="256">
        <v>100.8</v>
      </c>
    </row>
    <row r="9" spans="1:11" s="40" customFormat="1" ht="26.4" customHeight="1">
      <c r="A9" s="189"/>
      <c r="B9" s="182">
        <v>121</v>
      </c>
      <c r="C9" s="231" t="s">
        <v>15</v>
      </c>
      <c r="D9" s="292" t="s">
        <v>59</v>
      </c>
      <c r="E9" s="245">
        <v>20</v>
      </c>
      <c r="F9" s="179"/>
      <c r="G9" s="21">
        <v>1.44</v>
      </c>
      <c r="H9" s="17">
        <v>0.13</v>
      </c>
      <c r="I9" s="22">
        <v>9.83</v>
      </c>
      <c r="J9" s="256">
        <v>50.44</v>
      </c>
    </row>
    <row r="10" spans="1:11" s="40" customFormat="1" ht="30" customHeight="1">
      <c r="A10" s="189"/>
      <c r="B10" s="179">
        <v>120</v>
      </c>
      <c r="C10" s="231" t="s">
        <v>16</v>
      </c>
      <c r="D10" s="197" t="s">
        <v>55</v>
      </c>
      <c r="E10" s="179">
        <v>20</v>
      </c>
      <c r="F10" s="179"/>
      <c r="G10" s="21">
        <v>1.1399999999999999</v>
      </c>
      <c r="H10" s="17">
        <v>0.22</v>
      </c>
      <c r="I10" s="22">
        <v>7.44</v>
      </c>
      <c r="J10" s="257">
        <v>36.26</v>
      </c>
    </row>
    <row r="11" spans="1:11" s="40" customFormat="1" ht="26.4" customHeight="1">
      <c r="A11" s="189"/>
      <c r="B11" s="285"/>
      <c r="C11" s="279"/>
      <c r="D11" s="205" t="s">
        <v>24</v>
      </c>
      <c r="E11" s="382">
        <f>SUM(E6:E10)</f>
        <v>540</v>
      </c>
      <c r="F11" s="312"/>
      <c r="G11" s="23">
        <f t="shared" ref="G11:J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05">
        <f t="shared" si="0"/>
        <v>604.5</v>
      </c>
      <c r="K11" s="42"/>
    </row>
    <row r="12" spans="1:11" s="40" customFormat="1" ht="26.4" customHeight="1" thickBot="1">
      <c r="A12" s="189"/>
      <c r="B12" s="183"/>
      <c r="C12" s="301"/>
      <c r="D12" s="206" t="s">
        <v>25</v>
      </c>
      <c r="E12" s="183"/>
      <c r="F12" s="178"/>
      <c r="G12" s="281"/>
      <c r="H12" s="201"/>
      <c r="I12" s="302"/>
      <c r="J12" s="306">
        <f>J11/23.5</f>
        <v>25.723404255319149</v>
      </c>
    </row>
    <row r="13" spans="1:11" s="20" customFormat="1" ht="26.4" customHeight="1">
      <c r="A13" s="191" t="s">
        <v>7</v>
      </c>
      <c r="B13" s="184">
        <v>131</v>
      </c>
      <c r="C13" s="616" t="s">
        <v>8</v>
      </c>
      <c r="D13" s="351" t="s">
        <v>143</v>
      </c>
      <c r="E13" s="184">
        <v>60</v>
      </c>
      <c r="F13" s="617"/>
      <c r="G13" s="45">
        <v>0.66</v>
      </c>
      <c r="H13" s="46">
        <v>4.8</v>
      </c>
      <c r="I13" s="53">
        <v>1.86</v>
      </c>
      <c r="J13" s="258">
        <v>53.52</v>
      </c>
      <c r="K13" s="40"/>
    </row>
    <row r="14" spans="1:11" s="20" customFormat="1" ht="26.4" customHeight="1">
      <c r="A14" s="137"/>
      <c r="B14" s="180">
        <v>35</v>
      </c>
      <c r="C14" s="278" t="s">
        <v>136</v>
      </c>
      <c r="D14" s="207" t="s">
        <v>133</v>
      </c>
      <c r="E14" s="247">
        <v>200</v>
      </c>
      <c r="F14" s="180"/>
      <c r="G14" s="105">
        <v>4.8</v>
      </c>
      <c r="H14" s="13">
        <v>7.6</v>
      </c>
      <c r="I14" s="27">
        <v>9</v>
      </c>
      <c r="J14" s="182">
        <v>123.6</v>
      </c>
      <c r="K14" s="106"/>
    </row>
    <row r="15" spans="1:11" s="40" customFormat="1" ht="35.25" customHeight="1">
      <c r="A15" s="138"/>
      <c r="B15" s="180">
        <v>229</v>
      </c>
      <c r="C15" s="277" t="s">
        <v>10</v>
      </c>
      <c r="D15" s="237" t="s">
        <v>171</v>
      </c>
      <c r="E15" s="314">
        <v>90</v>
      </c>
      <c r="F15" s="180"/>
      <c r="G15" s="391">
        <v>21.66</v>
      </c>
      <c r="H15" s="24">
        <v>11.7</v>
      </c>
      <c r="I15" s="25">
        <v>3.1</v>
      </c>
      <c r="J15" s="259">
        <v>202.32</v>
      </c>
      <c r="K15" s="164"/>
    </row>
    <row r="16" spans="1:11" s="40" customFormat="1" ht="26.4" customHeight="1">
      <c r="A16" s="138"/>
      <c r="B16" s="180">
        <v>50</v>
      </c>
      <c r="C16" s="278" t="s">
        <v>79</v>
      </c>
      <c r="D16" s="198" t="s">
        <v>134</v>
      </c>
      <c r="E16" s="180">
        <v>150</v>
      </c>
      <c r="F16" s="180"/>
      <c r="G16" s="310">
        <v>3.3</v>
      </c>
      <c r="H16" s="307">
        <v>7.8</v>
      </c>
      <c r="I16" s="308">
        <v>22.35</v>
      </c>
      <c r="J16" s="309">
        <v>173.1</v>
      </c>
      <c r="K16" s="164"/>
    </row>
    <row r="17" spans="1:11" s="20" customFormat="1" ht="33.75" customHeight="1">
      <c r="A17" s="139"/>
      <c r="B17" s="180">
        <v>107</v>
      </c>
      <c r="C17" s="278" t="s">
        <v>20</v>
      </c>
      <c r="D17" s="207" t="s">
        <v>135</v>
      </c>
      <c r="E17" s="247">
        <v>200</v>
      </c>
      <c r="F17" s="277"/>
      <c r="G17" s="21">
        <v>0</v>
      </c>
      <c r="H17" s="17">
        <v>0</v>
      </c>
      <c r="I17" s="22">
        <v>19.600000000000001</v>
      </c>
      <c r="J17" s="256">
        <v>78</v>
      </c>
      <c r="K17" s="106"/>
    </row>
    <row r="18" spans="1:11" s="20" customFormat="1" ht="26.4" customHeight="1">
      <c r="A18" s="139"/>
      <c r="B18" s="182">
        <v>119</v>
      </c>
      <c r="C18" s="231" t="s">
        <v>15</v>
      </c>
      <c r="D18" s="197" t="s">
        <v>67</v>
      </c>
      <c r="E18" s="179">
        <v>45</v>
      </c>
      <c r="F18" s="313"/>
      <c r="G18" s="21">
        <v>3.19</v>
      </c>
      <c r="H18" s="17">
        <v>0.31</v>
      </c>
      <c r="I18" s="22">
        <v>19.89</v>
      </c>
      <c r="J18" s="256">
        <v>108</v>
      </c>
      <c r="K18" s="106"/>
    </row>
    <row r="19" spans="1:11" s="20" customFormat="1" ht="26.4" customHeight="1">
      <c r="A19" s="139"/>
      <c r="B19" s="179">
        <v>120</v>
      </c>
      <c r="C19" s="231" t="s">
        <v>16</v>
      </c>
      <c r="D19" s="197" t="s">
        <v>55</v>
      </c>
      <c r="E19" s="179">
        <v>25</v>
      </c>
      <c r="F19" s="313"/>
      <c r="G19" s="21">
        <v>1.42</v>
      </c>
      <c r="H19" s="17">
        <v>0.27</v>
      </c>
      <c r="I19" s="22">
        <v>9.3000000000000007</v>
      </c>
      <c r="J19" s="256">
        <v>45.32</v>
      </c>
      <c r="K19" s="106"/>
    </row>
    <row r="20" spans="1:11" s="40" customFormat="1" ht="26.4" customHeight="1">
      <c r="A20" s="138"/>
      <c r="B20" s="185"/>
      <c r="C20" s="294"/>
      <c r="D20" s="205" t="s">
        <v>24</v>
      </c>
      <c r="E20" s="261">
        <f>60+E14+E15+E16+E17+E18+E19</f>
        <v>770</v>
      </c>
      <c r="F20" s="185"/>
      <c r="G20" s="126">
        <f t="shared" ref="G20:J20" si="1">G13+G14+G15+G16+G17+G18+G19</f>
        <v>35.03</v>
      </c>
      <c r="H20" s="125">
        <f t="shared" si="1"/>
        <v>32.480000000000004</v>
      </c>
      <c r="I20" s="252">
        <f t="shared" si="1"/>
        <v>85.100000000000009</v>
      </c>
      <c r="J20" s="261">
        <f t="shared" si="1"/>
        <v>783.86</v>
      </c>
    </row>
    <row r="21" spans="1:11" s="40" customFormat="1" ht="26.4" customHeight="1" thickBot="1">
      <c r="A21" s="192"/>
      <c r="B21" s="186"/>
      <c r="C21" s="295"/>
      <c r="D21" s="206" t="s">
        <v>25</v>
      </c>
      <c r="E21" s="183"/>
      <c r="F21" s="183"/>
      <c r="G21" s="204"/>
      <c r="H21" s="62"/>
      <c r="I21" s="168"/>
      <c r="J21" s="262">
        <f>J20/23.5</f>
        <v>33.355744680851068</v>
      </c>
    </row>
    <row r="22" spans="1:11">
      <c r="A22" s="2"/>
      <c r="B22" s="286"/>
      <c r="C22" s="32"/>
      <c r="D22" s="32"/>
      <c r="E22" s="32"/>
      <c r="F22" s="287"/>
      <c r="G22" s="288"/>
      <c r="H22" s="287"/>
      <c r="I22" s="32"/>
      <c r="J22" s="289"/>
    </row>
    <row r="23" spans="1:11" ht="18">
      <c r="C23" s="11"/>
      <c r="D23" s="29"/>
      <c r="E23" s="30"/>
      <c r="F23" s="11"/>
      <c r="G23" s="11"/>
      <c r="H23" s="11"/>
      <c r="I23" s="11"/>
    </row>
    <row r="24" spans="1:11" ht="18">
      <c r="C24" s="11"/>
      <c r="D24" s="29"/>
      <c r="E24" s="30"/>
      <c r="F24" s="11"/>
      <c r="G24" s="11"/>
      <c r="H24" s="11"/>
      <c r="I24" s="11"/>
    </row>
    <row r="25" spans="1:11" ht="18">
      <c r="C25" s="11"/>
      <c r="D25" s="29"/>
      <c r="E25" s="30"/>
      <c r="F25" s="11"/>
      <c r="G25" s="11"/>
      <c r="H25" s="11"/>
      <c r="I25" s="11"/>
    </row>
    <row r="26" spans="1:11">
      <c r="C26" s="11"/>
      <c r="D26" s="11"/>
      <c r="E26" s="11"/>
      <c r="F26" s="11"/>
      <c r="G26" s="11"/>
      <c r="H26" s="11"/>
      <c r="I26" s="11"/>
    </row>
    <row r="27" spans="1:11">
      <c r="C27" s="11"/>
      <c r="D27" s="11"/>
      <c r="E27" s="11"/>
      <c r="F27" s="11"/>
      <c r="G27" s="11"/>
      <c r="H27" s="11"/>
      <c r="I27" s="11"/>
    </row>
    <row r="28" spans="1:11">
      <c r="C28" s="11"/>
      <c r="D28" s="11"/>
      <c r="E28" s="11"/>
      <c r="F28" s="11"/>
      <c r="G28" s="11"/>
      <c r="H28" s="11"/>
      <c r="I28" s="11"/>
    </row>
    <row r="29" spans="1:11">
      <c r="C29" s="11"/>
      <c r="D29" s="11"/>
      <c r="E29" s="11"/>
      <c r="F29" s="11"/>
      <c r="G29" s="11"/>
      <c r="H29" s="11"/>
      <c r="I29" s="11"/>
    </row>
    <row r="30" spans="1:11">
      <c r="C30" s="11"/>
      <c r="D30" s="11"/>
      <c r="E30" s="11"/>
      <c r="F30" s="11"/>
      <c r="G30" s="11"/>
      <c r="H30" s="11"/>
      <c r="I30" s="11"/>
    </row>
    <row r="31" spans="1:11">
      <c r="C31" s="11"/>
      <c r="D31" s="11"/>
      <c r="E31" s="11"/>
      <c r="F31" s="11"/>
      <c r="G31" s="11"/>
      <c r="H31" s="11"/>
      <c r="I31" s="11"/>
    </row>
    <row r="32" spans="1:11">
      <c r="C32" s="11"/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6"/>
  <sheetViews>
    <sheetView topLeftCell="B1"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</v>
      </c>
      <c r="B2" s="7" t="s">
        <v>198</v>
      </c>
      <c r="C2" s="323"/>
      <c r="D2" s="323" t="s">
        <v>197</v>
      </c>
      <c r="E2" s="6"/>
      <c r="F2" s="8" t="s">
        <v>2</v>
      </c>
      <c r="G2" s="149">
        <v>14</v>
      </c>
      <c r="H2" s="6"/>
      <c r="K2" s="8"/>
    </row>
    <row r="3" spans="1:13" ht="15" thickBot="1">
      <c r="A3" s="1"/>
      <c r="B3" s="3"/>
      <c r="C3" s="324"/>
      <c r="D3" s="324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35"/>
      <c r="C4" s="166" t="s">
        <v>45</v>
      </c>
      <c r="D4" s="321"/>
      <c r="E4" s="227"/>
      <c r="F4" s="135"/>
      <c r="G4" s="337"/>
      <c r="H4" s="90" t="s">
        <v>26</v>
      </c>
      <c r="I4" s="90"/>
      <c r="J4" s="90"/>
      <c r="K4" s="419" t="s">
        <v>27</v>
      </c>
    </row>
    <row r="5" spans="1:13" s="20" customFormat="1" ht="28.5" customHeight="1" thickBot="1">
      <c r="A5" s="188" t="s">
        <v>0</v>
      </c>
      <c r="B5" s="136"/>
      <c r="C5" s="167" t="s">
        <v>46</v>
      </c>
      <c r="D5" s="320" t="s">
        <v>47</v>
      </c>
      <c r="E5" s="130" t="s">
        <v>44</v>
      </c>
      <c r="F5" s="136" t="s">
        <v>30</v>
      </c>
      <c r="G5" s="224" t="s">
        <v>43</v>
      </c>
      <c r="H5" s="95" t="s">
        <v>31</v>
      </c>
      <c r="I5" s="96" t="s">
        <v>32</v>
      </c>
      <c r="J5" s="248" t="s">
        <v>33</v>
      </c>
      <c r="K5" s="420" t="s">
        <v>34</v>
      </c>
    </row>
    <row r="6" spans="1:13" s="20" customFormat="1" ht="26.4" customHeight="1">
      <c r="A6" s="137" t="s">
        <v>6</v>
      </c>
      <c r="B6" s="184"/>
      <c r="C6" s="163">
        <v>1</v>
      </c>
      <c r="D6" s="173" t="s">
        <v>23</v>
      </c>
      <c r="E6" s="231" t="s">
        <v>13</v>
      </c>
      <c r="F6" s="296">
        <v>15</v>
      </c>
      <c r="G6" s="332"/>
      <c r="H6" s="21">
        <v>3.66</v>
      </c>
      <c r="I6" s="17">
        <v>3.54</v>
      </c>
      <c r="J6" s="22">
        <v>0</v>
      </c>
      <c r="K6" s="418">
        <v>46.5</v>
      </c>
    </row>
    <row r="7" spans="1:13" s="40" customFormat="1" ht="39.75" customHeight="1">
      <c r="A7" s="189"/>
      <c r="B7" s="210" t="s">
        <v>99</v>
      </c>
      <c r="C7" s="242">
        <v>222</v>
      </c>
      <c r="D7" s="229" t="s">
        <v>10</v>
      </c>
      <c r="E7" s="569" t="s">
        <v>153</v>
      </c>
      <c r="F7" s="520">
        <v>90</v>
      </c>
      <c r="G7" s="333"/>
      <c r="H7" s="78">
        <v>13.8</v>
      </c>
      <c r="I7" s="79">
        <v>14.43</v>
      </c>
      <c r="J7" s="141">
        <v>8.0399999999999991</v>
      </c>
      <c r="K7" s="780">
        <v>218.79</v>
      </c>
    </row>
    <row r="8" spans="1:13" s="40" customFormat="1" ht="26.4" customHeight="1">
      <c r="A8" s="189"/>
      <c r="B8" s="212" t="s">
        <v>101</v>
      </c>
      <c r="C8" s="250">
        <v>177</v>
      </c>
      <c r="D8" s="213" t="s">
        <v>10</v>
      </c>
      <c r="E8" s="230" t="s">
        <v>139</v>
      </c>
      <c r="F8" s="243">
        <v>90</v>
      </c>
      <c r="G8" s="334"/>
      <c r="H8" s="342">
        <v>19.71</v>
      </c>
      <c r="I8" s="66">
        <v>3.42</v>
      </c>
      <c r="J8" s="67">
        <v>1.26</v>
      </c>
      <c r="K8" s="781">
        <v>114.3</v>
      </c>
    </row>
    <row r="9" spans="1:13" s="40" customFormat="1" ht="26.4" customHeight="1">
      <c r="A9" s="189"/>
      <c r="B9" s="211"/>
      <c r="C9" s="162">
        <v>64</v>
      </c>
      <c r="D9" s="175" t="s">
        <v>57</v>
      </c>
      <c r="E9" s="336" t="s">
        <v>92</v>
      </c>
      <c r="F9" s="244">
        <v>150</v>
      </c>
      <c r="G9" s="181"/>
      <c r="H9" s="105">
        <v>6.45</v>
      </c>
      <c r="I9" s="13">
        <v>4.05</v>
      </c>
      <c r="J9" s="27">
        <v>40.200000000000003</v>
      </c>
      <c r="K9" s="422">
        <v>223.65</v>
      </c>
    </row>
    <row r="10" spans="1:13" s="40" customFormat="1" ht="39.75" customHeight="1">
      <c r="A10" s="189"/>
      <c r="B10" s="211"/>
      <c r="C10" s="169">
        <v>216</v>
      </c>
      <c r="D10" s="173" t="s">
        <v>20</v>
      </c>
      <c r="E10" s="345" t="s">
        <v>169</v>
      </c>
      <c r="F10" s="241">
        <v>200</v>
      </c>
      <c r="G10" s="231"/>
      <c r="H10" s="339">
        <v>0.26</v>
      </c>
      <c r="I10" s="17">
        <v>0</v>
      </c>
      <c r="J10" s="49">
        <v>15.76</v>
      </c>
      <c r="K10" s="362">
        <v>62</v>
      </c>
    </row>
    <row r="11" spans="1:13" s="40" customFormat="1" ht="26.4" customHeight="1">
      <c r="A11" s="189"/>
      <c r="B11" s="200"/>
      <c r="C11" s="27">
        <v>119</v>
      </c>
      <c r="D11" s="173" t="s">
        <v>15</v>
      </c>
      <c r="E11" s="231" t="s">
        <v>67</v>
      </c>
      <c r="F11" s="179">
        <v>30</v>
      </c>
      <c r="G11" s="315"/>
      <c r="H11" s="21">
        <v>2.13</v>
      </c>
      <c r="I11" s="17">
        <v>0.21</v>
      </c>
      <c r="J11" s="22">
        <v>13.26</v>
      </c>
      <c r="K11" s="418">
        <v>72</v>
      </c>
    </row>
    <row r="12" spans="1:13" s="40" customFormat="1" ht="30" customHeight="1">
      <c r="A12" s="189"/>
      <c r="B12" s="180"/>
      <c r="C12" s="163">
        <v>120</v>
      </c>
      <c r="D12" s="173" t="s">
        <v>16</v>
      </c>
      <c r="E12" s="231" t="s">
        <v>22</v>
      </c>
      <c r="F12" s="179">
        <v>20</v>
      </c>
      <c r="G12" s="315"/>
      <c r="H12" s="21">
        <v>1.1399999999999999</v>
      </c>
      <c r="I12" s="17">
        <v>0.22</v>
      </c>
      <c r="J12" s="22">
        <v>7.44</v>
      </c>
      <c r="K12" s="418">
        <v>36.26</v>
      </c>
    </row>
    <row r="13" spans="1:13" s="40" customFormat="1" ht="30" customHeight="1">
      <c r="A13" s="189"/>
      <c r="B13" s="210" t="s">
        <v>99</v>
      </c>
      <c r="C13" s="216"/>
      <c r="D13" s="209"/>
      <c r="E13" s="232" t="s">
        <v>24</v>
      </c>
      <c r="F13" s="426">
        <f>F6+F7+F9+F10+F11+F12</f>
        <v>505</v>
      </c>
      <c r="G13" s="242"/>
      <c r="H13" s="242">
        <f t="shared" ref="H13:K13" si="0">H6+H7+H9+H10+H11+H12</f>
        <v>27.44</v>
      </c>
      <c r="I13" s="242">
        <f t="shared" si="0"/>
        <v>22.45</v>
      </c>
      <c r="J13" s="242">
        <f t="shared" si="0"/>
        <v>84.7</v>
      </c>
      <c r="K13" s="777">
        <f t="shared" si="0"/>
        <v>659.19999999999993</v>
      </c>
    </row>
    <row r="14" spans="1:13" s="40" customFormat="1" ht="30" customHeight="1">
      <c r="A14" s="189"/>
      <c r="B14" s="212" t="s">
        <v>101</v>
      </c>
      <c r="C14" s="217"/>
      <c r="D14" s="213"/>
      <c r="E14" s="233" t="s">
        <v>24</v>
      </c>
      <c r="F14" s="424">
        <f>F6+F8+F9+F10+F11+F12</f>
        <v>505</v>
      </c>
      <c r="G14" s="243"/>
      <c r="H14" s="243">
        <f t="shared" ref="H14:K14" si="1">H6+H8+H9+H10+H11+H12</f>
        <v>33.35</v>
      </c>
      <c r="I14" s="243">
        <f t="shared" si="1"/>
        <v>11.440000000000001</v>
      </c>
      <c r="J14" s="243">
        <f t="shared" si="1"/>
        <v>77.92</v>
      </c>
      <c r="K14" s="427">
        <f t="shared" si="1"/>
        <v>554.71</v>
      </c>
    </row>
    <row r="15" spans="1:13" s="40" customFormat="1" ht="26.4" customHeight="1">
      <c r="A15" s="189"/>
      <c r="B15" s="210" t="s">
        <v>99</v>
      </c>
      <c r="C15" s="329"/>
      <c r="D15" s="209"/>
      <c r="E15" s="232" t="s">
        <v>25</v>
      </c>
      <c r="F15" s="242"/>
      <c r="G15" s="335"/>
      <c r="H15" s="78"/>
      <c r="I15" s="79"/>
      <c r="J15" s="141"/>
      <c r="K15" s="782">
        <f>K13/23.5</f>
        <v>28.051063829787232</v>
      </c>
      <c r="L15" s="41"/>
      <c r="M15" s="42"/>
    </row>
    <row r="16" spans="1:13" s="40" customFormat="1" ht="26.4" customHeight="1" thickBot="1">
      <c r="A16" s="189"/>
      <c r="B16" s="212" t="s">
        <v>101</v>
      </c>
      <c r="C16" s="266"/>
      <c r="D16" s="226"/>
      <c r="E16" s="234" t="s">
        <v>25</v>
      </c>
      <c r="F16" s="246"/>
      <c r="G16" s="330"/>
      <c r="H16" s="253"/>
      <c r="I16" s="214"/>
      <c r="J16" s="251"/>
      <c r="K16" s="783">
        <f>K14/23.5</f>
        <v>23.604680851063833</v>
      </c>
    </row>
    <row r="17" spans="1:13" s="20" customFormat="1" ht="43.5" customHeight="1">
      <c r="A17" s="191" t="s">
        <v>7</v>
      </c>
      <c r="B17" s="319"/>
      <c r="C17" s="184">
        <v>25</v>
      </c>
      <c r="D17" s="675" t="s">
        <v>23</v>
      </c>
      <c r="E17" s="537" t="s">
        <v>58</v>
      </c>
      <c r="F17" s="539">
        <v>150</v>
      </c>
      <c r="G17" s="184"/>
      <c r="H17" s="45">
        <v>0.6</v>
      </c>
      <c r="I17" s="46">
        <v>0.45</v>
      </c>
      <c r="J17" s="53">
        <v>12.3</v>
      </c>
      <c r="K17" s="784">
        <v>54.9</v>
      </c>
      <c r="L17" s="40"/>
      <c r="M17" s="40"/>
    </row>
    <row r="18" spans="1:13" s="20" customFormat="1" ht="26.4" customHeight="1">
      <c r="A18" s="137"/>
      <c r="B18" s="211"/>
      <c r="C18" s="132">
        <v>228</v>
      </c>
      <c r="D18" s="174" t="s">
        <v>136</v>
      </c>
      <c r="E18" s="237" t="s">
        <v>166</v>
      </c>
      <c r="F18" s="314" t="s">
        <v>167</v>
      </c>
      <c r="G18" s="180"/>
      <c r="H18" s="283">
        <v>4.99</v>
      </c>
      <c r="I18" s="110">
        <v>10.45</v>
      </c>
      <c r="J18" s="111">
        <v>19.23</v>
      </c>
      <c r="K18" s="622">
        <v>192.17</v>
      </c>
      <c r="L18" s="164"/>
      <c r="M18" s="164"/>
    </row>
    <row r="19" spans="1:13" s="40" customFormat="1" ht="35.25" customHeight="1">
      <c r="A19" s="138"/>
      <c r="B19" s="211"/>
      <c r="C19" s="132">
        <v>216</v>
      </c>
      <c r="D19" s="174" t="s">
        <v>10</v>
      </c>
      <c r="E19" s="237" t="s">
        <v>138</v>
      </c>
      <c r="F19" s="314">
        <v>90</v>
      </c>
      <c r="G19" s="180"/>
      <c r="H19" s="23">
        <v>15.03</v>
      </c>
      <c r="I19" s="24">
        <v>17.2</v>
      </c>
      <c r="J19" s="25">
        <v>7.59</v>
      </c>
      <c r="K19" s="421">
        <v>245.79</v>
      </c>
      <c r="L19" s="164"/>
      <c r="M19" s="164"/>
    </row>
    <row r="20" spans="1:13" s="40" customFormat="1" ht="26.4" customHeight="1">
      <c r="A20" s="138"/>
      <c r="B20" s="180"/>
      <c r="C20" s="132">
        <v>53</v>
      </c>
      <c r="D20" s="174" t="s">
        <v>79</v>
      </c>
      <c r="E20" s="284" t="s">
        <v>137</v>
      </c>
      <c r="F20" s="180">
        <v>150</v>
      </c>
      <c r="G20" s="180"/>
      <c r="H20" s="23">
        <v>3.3</v>
      </c>
      <c r="I20" s="24">
        <v>4.95</v>
      </c>
      <c r="J20" s="25">
        <v>32.25</v>
      </c>
      <c r="K20" s="421">
        <v>186.45</v>
      </c>
      <c r="L20" s="165"/>
      <c r="M20" s="164"/>
    </row>
    <row r="21" spans="1:13" s="20" customFormat="1" ht="33.75" customHeight="1">
      <c r="A21" s="139"/>
      <c r="B21" s="153"/>
      <c r="C21" s="180">
        <v>103</v>
      </c>
      <c r="D21" s="278" t="s">
        <v>20</v>
      </c>
      <c r="E21" s="571" t="s">
        <v>76</v>
      </c>
      <c r="F21" s="247">
        <v>200</v>
      </c>
      <c r="G21" s="277"/>
      <c r="H21" s="339">
        <v>0.2</v>
      </c>
      <c r="I21" s="17">
        <v>0</v>
      </c>
      <c r="J21" s="49">
        <v>15.02</v>
      </c>
      <c r="K21" s="423">
        <v>61.6</v>
      </c>
      <c r="L21" s="106"/>
      <c r="M21" s="106"/>
    </row>
    <row r="22" spans="1:13" s="20" customFormat="1" ht="26.4" customHeight="1">
      <c r="A22" s="139"/>
      <c r="B22" s="153"/>
      <c r="C22" s="595">
        <v>119</v>
      </c>
      <c r="D22" s="174" t="s">
        <v>67</v>
      </c>
      <c r="E22" s="284" t="s">
        <v>67</v>
      </c>
      <c r="F22" s="180">
        <v>30</v>
      </c>
      <c r="G22" s="180"/>
      <c r="H22" s="23">
        <v>2.13</v>
      </c>
      <c r="I22" s="24">
        <v>0.21</v>
      </c>
      <c r="J22" s="25">
        <v>13.26</v>
      </c>
      <c r="K22" s="726">
        <v>72</v>
      </c>
      <c r="L22" s="106"/>
      <c r="M22" s="106"/>
    </row>
    <row r="23" spans="1:13" s="20" customFormat="1" ht="26.4" customHeight="1">
      <c r="A23" s="139"/>
      <c r="B23" s="180"/>
      <c r="C23" s="595">
        <v>120</v>
      </c>
      <c r="D23" s="174" t="s">
        <v>55</v>
      </c>
      <c r="E23" s="284" t="s">
        <v>55</v>
      </c>
      <c r="F23" s="180">
        <v>20</v>
      </c>
      <c r="G23" s="180"/>
      <c r="H23" s="23">
        <v>1.1399999999999999</v>
      </c>
      <c r="I23" s="24">
        <v>0.22</v>
      </c>
      <c r="J23" s="25">
        <v>7.44</v>
      </c>
      <c r="K23" s="726">
        <v>36.26</v>
      </c>
      <c r="L23" s="106"/>
      <c r="M23" s="106"/>
    </row>
    <row r="24" spans="1:13" s="40" customFormat="1" ht="26.4" customHeight="1">
      <c r="A24" s="138"/>
      <c r="B24" s="211"/>
      <c r="C24" s="366"/>
      <c r="D24" s="676"/>
      <c r="E24" s="239" t="s">
        <v>24</v>
      </c>
      <c r="F24" s="261">
        <f>F17+F19+F20+F21+F22+F23+210</f>
        <v>850</v>
      </c>
      <c r="G24" s="185"/>
      <c r="H24" s="185">
        <f t="shared" ref="H24:K24" si="2">H17+H18+H19+H20+H21+H22+H23</f>
        <v>27.389999999999997</v>
      </c>
      <c r="I24" s="185">
        <f t="shared" si="2"/>
        <v>33.479999999999997</v>
      </c>
      <c r="J24" s="185">
        <f t="shared" si="2"/>
        <v>107.09</v>
      </c>
      <c r="K24" s="785">
        <f t="shared" si="2"/>
        <v>849.17</v>
      </c>
    </row>
    <row r="25" spans="1:13" s="40" customFormat="1" ht="26.4" customHeight="1" thickBot="1">
      <c r="A25" s="192"/>
      <c r="B25" s="347"/>
      <c r="C25" s="280"/>
      <c r="D25" s="183"/>
      <c r="E25" s="240" t="s">
        <v>25</v>
      </c>
      <c r="F25" s="183"/>
      <c r="G25" s="183"/>
      <c r="H25" s="204"/>
      <c r="I25" s="62"/>
      <c r="J25" s="168"/>
      <c r="K25" s="786">
        <f>K24/23.5</f>
        <v>36.134893617021277</v>
      </c>
    </row>
    <row r="26" spans="1:13" ht="15.6">
      <c r="A26" s="9"/>
      <c r="B26" s="316"/>
      <c r="C26" s="317"/>
      <c r="D26" s="317"/>
      <c r="E26" s="32"/>
      <c r="F26" s="32"/>
      <c r="G26" s="287"/>
      <c r="H26" s="288"/>
      <c r="I26" s="287"/>
      <c r="J26" s="32"/>
      <c r="K26" s="289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323"/>
      <c r="D2" s="325" t="s">
        <v>197</v>
      </c>
      <c r="E2" s="6"/>
      <c r="F2" s="8" t="s">
        <v>2</v>
      </c>
      <c r="G2" s="149">
        <v>15</v>
      </c>
      <c r="H2" s="6"/>
      <c r="K2" s="8"/>
    </row>
    <row r="3" spans="1:13" ht="15" thickBot="1">
      <c r="A3" s="1"/>
      <c r="B3" s="3"/>
      <c r="C3" s="324"/>
      <c r="D3" s="326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35"/>
      <c r="C4" s="129" t="s">
        <v>45</v>
      </c>
      <c r="D4" s="352"/>
      <c r="E4" s="227"/>
      <c r="F4" s="135"/>
      <c r="G4" s="714"/>
      <c r="H4" s="371" t="s">
        <v>26</v>
      </c>
      <c r="I4" s="372"/>
      <c r="J4" s="373"/>
      <c r="K4" s="472" t="s">
        <v>27</v>
      </c>
    </row>
    <row r="5" spans="1:13" s="20" customFormat="1" ht="28.5" customHeight="1" thickBot="1">
      <c r="A5" s="188" t="s">
        <v>0</v>
      </c>
      <c r="B5" s="136"/>
      <c r="C5" s="130" t="s">
        <v>46</v>
      </c>
      <c r="D5" s="353" t="s">
        <v>47</v>
      </c>
      <c r="E5" s="130" t="s">
        <v>44</v>
      </c>
      <c r="F5" s="136" t="s">
        <v>30</v>
      </c>
      <c r="G5" s="130" t="s">
        <v>43</v>
      </c>
      <c r="H5" s="374" t="s">
        <v>31</v>
      </c>
      <c r="I5" s="14" t="s">
        <v>32</v>
      </c>
      <c r="J5" s="99" t="s">
        <v>33</v>
      </c>
      <c r="K5" s="473" t="s">
        <v>34</v>
      </c>
    </row>
    <row r="6" spans="1:13" s="20" customFormat="1" ht="26.4" customHeight="1">
      <c r="A6" s="137" t="s">
        <v>6</v>
      </c>
      <c r="B6" s="184"/>
      <c r="C6" s="169">
        <v>190</v>
      </c>
      <c r="D6" s="197" t="s">
        <v>23</v>
      </c>
      <c r="E6" s="351" t="s">
        <v>141</v>
      </c>
      <c r="F6" s="296" t="s">
        <v>142</v>
      </c>
      <c r="G6" s="358"/>
      <c r="H6" s="339">
        <v>5.4</v>
      </c>
      <c r="I6" s="17">
        <v>11</v>
      </c>
      <c r="J6" s="49">
        <v>31.2</v>
      </c>
      <c r="K6" s="362">
        <v>245.5</v>
      </c>
    </row>
    <row r="7" spans="1:13" s="40" customFormat="1" ht="26.4" customHeight="1">
      <c r="A7" s="189"/>
      <c r="B7" s="211"/>
      <c r="C7" s="162">
        <v>66</v>
      </c>
      <c r="D7" s="354" t="s">
        <v>77</v>
      </c>
      <c r="E7" s="336" t="s">
        <v>72</v>
      </c>
      <c r="F7" s="244">
        <v>150</v>
      </c>
      <c r="G7" s="131"/>
      <c r="H7" s="339">
        <v>15.6</v>
      </c>
      <c r="I7" s="17">
        <v>16.350000000000001</v>
      </c>
      <c r="J7" s="49">
        <v>2.7</v>
      </c>
      <c r="K7" s="361">
        <v>220.2</v>
      </c>
    </row>
    <row r="8" spans="1:13" s="40" customFormat="1" ht="26.4" customHeight="1">
      <c r="A8" s="189"/>
      <c r="B8" s="211"/>
      <c r="C8" s="169">
        <v>114</v>
      </c>
      <c r="D8" s="197" t="s">
        <v>53</v>
      </c>
      <c r="E8" s="228" t="s">
        <v>60</v>
      </c>
      <c r="F8" s="350">
        <v>200</v>
      </c>
      <c r="G8" s="169"/>
      <c r="H8" s="339">
        <v>0.2</v>
      </c>
      <c r="I8" s="17">
        <v>0</v>
      </c>
      <c r="J8" s="49">
        <v>11</v>
      </c>
      <c r="K8" s="361">
        <v>44.8</v>
      </c>
      <c r="L8" s="164"/>
      <c r="M8" s="164"/>
    </row>
    <row r="9" spans="1:13" s="40" customFormat="1" ht="26.4" customHeight="1">
      <c r="A9" s="189"/>
      <c r="B9" s="200"/>
      <c r="C9" s="131">
        <v>121</v>
      </c>
      <c r="D9" s="344" t="s">
        <v>59</v>
      </c>
      <c r="E9" s="345" t="s">
        <v>59</v>
      </c>
      <c r="F9" s="241">
        <v>30</v>
      </c>
      <c r="G9" s="169"/>
      <c r="H9" s="339">
        <v>2.16</v>
      </c>
      <c r="I9" s="17">
        <v>0.81</v>
      </c>
      <c r="J9" s="49">
        <v>14.73</v>
      </c>
      <c r="K9" s="361">
        <v>75.66</v>
      </c>
      <c r="L9" s="164"/>
      <c r="M9" s="164"/>
    </row>
    <row r="10" spans="1:13" s="40" customFormat="1" ht="26.4" customHeight="1">
      <c r="A10" s="189"/>
      <c r="B10" s="180"/>
      <c r="C10" s="169">
        <v>120</v>
      </c>
      <c r="D10" s="197" t="s">
        <v>16</v>
      </c>
      <c r="E10" s="231" t="s">
        <v>22</v>
      </c>
      <c r="F10" s="179">
        <v>20</v>
      </c>
      <c r="G10" s="359"/>
      <c r="H10" s="339">
        <v>1.1399999999999999</v>
      </c>
      <c r="I10" s="17">
        <v>0.22</v>
      </c>
      <c r="J10" s="49">
        <v>7.44</v>
      </c>
      <c r="K10" s="362">
        <v>36.26</v>
      </c>
      <c r="L10" s="164"/>
      <c r="M10" s="164"/>
    </row>
    <row r="11" spans="1:13" s="40" customFormat="1" ht="26.4" customHeight="1">
      <c r="A11" s="189"/>
      <c r="B11" s="211"/>
      <c r="C11" s="132"/>
      <c r="D11" s="198"/>
      <c r="E11" s="239" t="s">
        <v>24</v>
      </c>
      <c r="F11" s="382">
        <f>F7+F8+F9+F10+100</f>
        <v>500</v>
      </c>
      <c r="G11" s="386">
        <f t="shared" ref="G11:K11" si="0">G7+G8+G9+G10+100</f>
        <v>100</v>
      </c>
      <c r="H11" s="661">
        <f t="shared" si="0"/>
        <v>119.1</v>
      </c>
      <c r="I11" s="109">
        <f t="shared" si="0"/>
        <v>117.38</v>
      </c>
      <c r="J11" s="383">
        <f t="shared" si="0"/>
        <v>135.87</v>
      </c>
      <c r="K11" s="585">
        <f t="shared" si="0"/>
        <v>476.91999999999996</v>
      </c>
    </row>
    <row r="12" spans="1:13" s="40" customFormat="1" ht="26.4" customHeight="1" thickBot="1">
      <c r="A12" s="190"/>
      <c r="B12" s="347"/>
      <c r="C12" s="280"/>
      <c r="D12" s="355"/>
      <c r="E12" s="240" t="s">
        <v>25</v>
      </c>
      <c r="F12" s="183"/>
      <c r="G12" s="295"/>
      <c r="H12" s="377"/>
      <c r="I12" s="378"/>
      <c r="J12" s="789"/>
      <c r="K12" s="488">
        <f>K11/23.5</f>
        <v>20.294468085106381</v>
      </c>
    </row>
    <row r="13" spans="1:13" s="20" customFormat="1" ht="26.4" customHeight="1">
      <c r="A13" s="191" t="s">
        <v>7</v>
      </c>
      <c r="B13" s="319"/>
      <c r="C13" s="297">
        <v>12</v>
      </c>
      <c r="D13" s="298" t="s">
        <v>23</v>
      </c>
      <c r="E13" s="299" t="s">
        <v>165</v>
      </c>
      <c r="F13" s="297" t="s">
        <v>88</v>
      </c>
      <c r="G13" s="787"/>
      <c r="H13" s="532">
        <v>4.38</v>
      </c>
      <c r="I13" s="60">
        <v>8.4</v>
      </c>
      <c r="J13" s="61">
        <v>1.74</v>
      </c>
      <c r="K13" s="776">
        <v>100.02</v>
      </c>
      <c r="L13" s="40"/>
      <c r="M13" s="40"/>
    </row>
    <row r="14" spans="1:13" s="20" customFormat="1" ht="26.4" customHeight="1">
      <c r="A14" s="137"/>
      <c r="B14" s="121"/>
      <c r="C14" s="132">
        <v>31</v>
      </c>
      <c r="D14" s="198" t="s">
        <v>136</v>
      </c>
      <c r="E14" s="237" t="s">
        <v>106</v>
      </c>
      <c r="F14" s="314">
        <v>200</v>
      </c>
      <c r="G14" s="132"/>
      <c r="H14" s="340">
        <v>5.74</v>
      </c>
      <c r="I14" s="13">
        <v>8.7799999999999994</v>
      </c>
      <c r="J14" s="54">
        <v>8.74</v>
      </c>
      <c r="K14" s="133">
        <v>138.04</v>
      </c>
      <c r="L14" s="164"/>
      <c r="M14" s="164"/>
    </row>
    <row r="15" spans="1:13" s="40" customFormat="1" ht="26.4" customHeight="1">
      <c r="A15" s="138"/>
      <c r="B15" s="211"/>
      <c r="C15" s="132">
        <v>194</v>
      </c>
      <c r="D15" s="198" t="s">
        <v>10</v>
      </c>
      <c r="E15" s="237" t="s">
        <v>144</v>
      </c>
      <c r="F15" s="314">
        <v>90</v>
      </c>
      <c r="G15" s="132"/>
      <c r="H15" s="596">
        <v>16.559999999999999</v>
      </c>
      <c r="I15" s="123">
        <v>14.22</v>
      </c>
      <c r="J15" s="128">
        <v>11.7</v>
      </c>
      <c r="K15" s="745">
        <v>240.93</v>
      </c>
      <c r="L15" s="164"/>
      <c r="M15" s="164"/>
    </row>
    <row r="16" spans="1:13" s="40" customFormat="1" ht="35.25" customHeight="1">
      <c r="A16" s="138"/>
      <c r="B16" s="153"/>
      <c r="C16" s="132">
        <v>233</v>
      </c>
      <c r="D16" s="277" t="s">
        <v>79</v>
      </c>
      <c r="E16" s="414" t="s">
        <v>181</v>
      </c>
      <c r="F16" s="180">
        <v>150</v>
      </c>
      <c r="G16" s="132"/>
      <c r="H16" s="349">
        <v>3.15</v>
      </c>
      <c r="I16" s="110">
        <v>10.54</v>
      </c>
      <c r="J16" s="282">
        <v>20.86</v>
      </c>
      <c r="K16" s="595">
        <v>192</v>
      </c>
      <c r="L16" s="164"/>
      <c r="M16" s="164"/>
    </row>
    <row r="17" spans="1:13" s="20" customFormat="1" ht="39" customHeight="1">
      <c r="A17" s="139"/>
      <c r="B17" s="153"/>
      <c r="C17" s="595">
        <v>95</v>
      </c>
      <c r="D17" s="198" t="s">
        <v>20</v>
      </c>
      <c r="E17" s="279" t="s">
        <v>105</v>
      </c>
      <c r="F17" s="572">
        <v>200</v>
      </c>
      <c r="G17" s="573"/>
      <c r="H17" s="391">
        <v>0</v>
      </c>
      <c r="I17" s="24">
        <v>0</v>
      </c>
      <c r="J17" s="57">
        <v>24.4</v>
      </c>
      <c r="K17" s="390">
        <v>97.6</v>
      </c>
      <c r="L17" s="164"/>
      <c r="M17" s="106"/>
    </row>
    <row r="18" spans="1:13" s="20" customFormat="1" ht="26.4" customHeight="1">
      <c r="A18" s="139"/>
      <c r="B18" s="153"/>
      <c r="C18" s="595">
        <v>119</v>
      </c>
      <c r="D18" s="198" t="s">
        <v>15</v>
      </c>
      <c r="E18" s="279" t="s">
        <v>67</v>
      </c>
      <c r="F18" s="180">
        <v>30</v>
      </c>
      <c r="G18" s="573"/>
      <c r="H18" s="391">
        <v>2.13</v>
      </c>
      <c r="I18" s="24">
        <v>0.21</v>
      </c>
      <c r="J18" s="57">
        <v>13.26</v>
      </c>
      <c r="K18" s="674">
        <v>72</v>
      </c>
      <c r="L18" s="164"/>
      <c r="M18" s="106"/>
    </row>
    <row r="19" spans="1:13" s="20" customFormat="1" ht="26.4" customHeight="1">
      <c r="A19" s="139"/>
      <c r="B19" s="180"/>
      <c r="C19" s="132">
        <v>120</v>
      </c>
      <c r="D19" s="198" t="s">
        <v>16</v>
      </c>
      <c r="E19" s="279" t="s">
        <v>22</v>
      </c>
      <c r="F19" s="180">
        <v>20</v>
      </c>
      <c r="G19" s="573"/>
      <c r="H19" s="391">
        <v>1.1399999999999999</v>
      </c>
      <c r="I19" s="24">
        <v>0.22</v>
      </c>
      <c r="J19" s="57">
        <v>7.44</v>
      </c>
      <c r="K19" s="674">
        <v>36.26</v>
      </c>
      <c r="L19" s="164"/>
      <c r="M19" s="106"/>
    </row>
    <row r="20" spans="1:13" s="40" customFormat="1" ht="26.4" customHeight="1">
      <c r="A20" s="138"/>
      <c r="B20" s="211"/>
      <c r="C20" s="366"/>
      <c r="D20" s="615"/>
      <c r="E20" s="239" t="s">
        <v>24</v>
      </c>
      <c r="F20" s="185">
        <f>F14+F15+F16+F17+F18+F19+60</f>
        <v>750</v>
      </c>
      <c r="G20" s="366"/>
      <c r="H20" s="273">
        <f t="shared" ref="H20:K20" si="1">H13+H14+H15+H16+H17+H18+H19</f>
        <v>33.099999999999994</v>
      </c>
      <c r="I20" s="37">
        <f t="shared" si="1"/>
        <v>42.37</v>
      </c>
      <c r="J20" s="84">
        <f t="shared" si="1"/>
        <v>88.14</v>
      </c>
      <c r="K20" s="788">
        <f t="shared" si="1"/>
        <v>876.85</v>
      </c>
    </row>
    <row r="21" spans="1:13" s="40" customFormat="1" ht="26.4" customHeight="1" thickBot="1">
      <c r="A21" s="192"/>
      <c r="B21" s="347"/>
      <c r="C21" s="280"/>
      <c r="D21" s="355"/>
      <c r="E21" s="240" t="s">
        <v>25</v>
      </c>
      <c r="F21" s="183"/>
      <c r="G21" s="280"/>
      <c r="H21" s="276"/>
      <c r="I21" s="62"/>
      <c r="J21" s="146"/>
      <c r="K21" s="772">
        <f>K20/23.5</f>
        <v>37.312765957446807</v>
      </c>
    </row>
    <row r="22" spans="1:13" ht="15.6">
      <c r="A22" s="9"/>
      <c r="B22" s="316"/>
      <c r="C22" s="317"/>
      <c r="D22" s="327"/>
      <c r="E22" s="32"/>
      <c r="F22" s="32"/>
      <c r="G22" s="287"/>
      <c r="H22" s="288"/>
      <c r="I22" s="287"/>
      <c r="J22" s="32"/>
      <c r="K22" s="289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199</v>
      </c>
      <c r="B2" s="7"/>
      <c r="C2" s="323"/>
      <c r="D2" s="325" t="s">
        <v>197</v>
      </c>
      <c r="E2" s="6"/>
      <c r="F2" s="8" t="s">
        <v>2</v>
      </c>
      <c r="G2" s="149">
        <v>16</v>
      </c>
      <c r="H2" s="6"/>
      <c r="K2" s="8"/>
    </row>
    <row r="3" spans="1:13" ht="15" thickBot="1">
      <c r="A3" s="1"/>
      <c r="B3" s="3"/>
      <c r="C3" s="324"/>
      <c r="D3" s="326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13"/>
      <c r="C4" s="712" t="s">
        <v>45</v>
      </c>
      <c r="D4" s="352"/>
      <c r="E4" s="227"/>
      <c r="F4" s="715"/>
      <c r="G4" s="714"/>
      <c r="H4" s="371" t="s">
        <v>26</v>
      </c>
      <c r="I4" s="372"/>
      <c r="J4" s="373"/>
      <c r="K4" s="472" t="s">
        <v>27</v>
      </c>
    </row>
    <row r="5" spans="1:13" s="20" customFormat="1" ht="28.5" customHeight="1" thickBot="1">
      <c r="A5" s="188" t="s">
        <v>0</v>
      </c>
      <c r="B5" s="136"/>
      <c r="C5" s="130" t="s">
        <v>46</v>
      </c>
      <c r="D5" s="353" t="s">
        <v>47</v>
      </c>
      <c r="E5" s="130" t="s">
        <v>44</v>
      </c>
      <c r="F5" s="136" t="s">
        <v>30</v>
      </c>
      <c r="G5" s="130" t="s">
        <v>43</v>
      </c>
      <c r="H5" s="338" t="s">
        <v>31</v>
      </c>
      <c r="I5" s="96" t="s">
        <v>32</v>
      </c>
      <c r="J5" s="97" t="s">
        <v>33</v>
      </c>
      <c r="K5" s="473" t="s">
        <v>34</v>
      </c>
    </row>
    <row r="6" spans="1:13" s="20" customFormat="1" ht="39" customHeight="1">
      <c r="A6" s="137" t="s">
        <v>6</v>
      </c>
      <c r="B6" s="203"/>
      <c r="C6" s="620" t="s">
        <v>54</v>
      </c>
      <c r="D6" s="613" t="s">
        <v>23</v>
      </c>
      <c r="E6" s="768" t="s">
        <v>173</v>
      </c>
      <c r="F6" s="297">
        <v>48</v>
      </c>
      <c r="G6" s="771"/>
      <c r="H6" s="731">
        <v>2.88</v>
      </c>
      <c r="I6" s="592">
        <v>13.92</v>
      </c>
      <c r="J6" s="732">
        <v>28.8</v>
      </c>
      <c r="K6" s="776">
        <v>254.4</v>
      </c>
    </row>
    <row r="7" spans="1:13" s="40" customFormat="1" ht="26.4" customHeight="1">
      <c r="A7" s="189"/>
      <c r="B7" s="211"/>
      <c r="C7" s="220">
        <v>56</v>
      </c>
      <c r="D7" s="277" t="s">
        <v>77</v>
      </c>
      <c r="E7" s="438" t="s">
        <v>146</v>
      </c>
      <c r="F7" s="247" t="s">
        <v>122</v>
      </c>
      <c r="G7" s="132"/>
      <c r="H7" s="391">
        <v>6.25</v>
      </c>
      <c r="I7" s="24">
        <v>7.15</v>
      </c>
      <c r="J7" s="57">
        <v>31.59</v>
      </c>
      <c r="K7" s="390">
        <v>215.25</v>
      </c>
    </row>
    <row r="8" spans="1:13" s="40" customFormat="1" ht="26.4" customHeight="1">
      <c r="A8" s="189"/>
      <c r="B8" s="211"/>
      <c r="C8" s="220">
        <v>115</v>
      </c>
      <c r="D8" s="277" t="s">
        <v>53</v>
      </c>
      <c r="E8" s="284" t="s">
        <v>52</v>
      </c>
      <c r="F8" s="211">
        <v>200</v>
      </c>
      <c r="G8" s="132"/>
      <c r="H8" s="391">
        <v>6.6</v>
      </c>
      <c r="I8" s="24">
        <v>5.0999999999999996</v>
      </c>
      <c r="J8" s="57">
        <v>18.600000000000001</v>
      </c>
      <c r="K8" s="390">
        <v>148.4</v>
      </c>
      <c r="L8" s="164"/>
      <c r="M8" s="164"/>
    </row>
    <row r="9" spans="1:13" s="40" customFormat="1" ht="26.4" customHeight="1">
      <c r="A9" s="189"/>
      <c r="B9" s="343"/>
      <c r="C9" s="622">
        <v>119</v>
      </c>
      <c r="D9" s="174" t="s">
        <v>67</v>
      </c>
      <c r="E9" s="278" t="s">
        <v>48</v>
      </c>
      <c r="F9" s="180">
        <v>30</v>
      </c>
      <c r="G9" s="717"/>
      <c r="H9" s="391">
        <v>2.13</v>
      </c>
      <c r="I9" s="24">
        <v>0.21</v>
      </c>
      <c r="J9" s="57">
        <v>13.26</v>
      </c>
      <c r="K9" s="674">
        <v>72</v>
      </c>
      <c r="L9" s="164"/>
      <c r="M9" s="164"/>
    </row>
    <row r="10" spans="1:13" s="40" customFormat="1" ht="26.4" customHeight="1">
      <c r="A10" s="189"/>
      <c r="B10" s="180"/>
      <c r="C10" s="220">
        <v>120</v>
      </c>
      <c r="D10" s="174" t="s">
        <v>55</v>
      </c>
      <c r="E10" s="278" t="s">
        <v>14</v>
      </c>
      <c r="F10" s="180">
        <v>20</v>
      </c>
      <c r="G10" s="717"/>
      <c r="H10" s="391">
        <v>1.1399999999999999</v>
      </c>
      <c r="I10" s="24">
        <v>0.22</v>
      </c>
      <c r="J10" s="57">
        <v>7.44</v>
      </c>
      <c r="K10" s="674">
        <v>36.26</v>
      </c>
      <c r="L10" s="164"/>
      <c r="M10" s="164"/>
    </row>
    <row r="11" spans="1:13" s="40" customFormat="1" ht="26.4" customHeight="1">
      <c r="A11" s="189"/>
      <c r="B11" s="180"/>
      <c r="C11" s="220"/>
      <c r="D11" s="174"/>
      <c r="E11" s="239" t="s">
        <v>24</v>
      </c>
      <c r="F11" s="382">
        <f>F6+F8+F9+F10+205</f>
        <v>503</v>
      </c>
      <c r="G11" s="717"/>
      <c r="H11" s="391">
        <f t="shared" ref="H11:K11" si="0">H6+H7+H8+H9+H10</f>
        <v>19</v>
      </c>
      <c r="I11" s="24">
        <f t="shared" si="0"/>
        <v>26.6</v>
      </c>
      <c r="J11" s="57">
        <f t="shared" si="0"/>
        <v>99.690000000000012</v>
      </c>
      <c r="K11" s="390">
        <f t="shared" si="0"/>
        <v>726.31</v>
      </c>
      <c r="L11" s="164"/>
      <c r="M11" s="164"/>
    </row>
    <row r="12" spans="1:13" s="40" customFormat="1" ht="26.4" customHeight="1" thickBot="1">
      <c r="A12" s="190"/>
      <c r="B12" s="347"/>
      <c r="C12" s="268"/>
      <c r="D12" s="355"/>
      <c r="E12" s="240" t="s">
        <v>25</v>
      </c>
      <c r="F12" s="576"/>
      <c r="G12" s="280"/>
      <c r="H12" s="276"/>
      <c r="I12" s="62"/>
      <c r="J12" s="146"/>
      <c r="K12" s="772">
        <f>K11/23.5</f>
        <v>30.906808510638296</v>
      </c>
    </row>
    <row r="13" spans="1:13" s="20" customFormat="1" ht="26.4" customHeight="1">
      <c r="A13" s="137" t="s">
        <v>7</v>
      </c>
      <c r="B13" s="392"/>
      <c r="C13" s="393">
        <v>137</v>
      </c>
      <c r="D13" s="291" t="s">
        <v>23</v>
      </c>
      <c r="E13" s="293" t="s">
        <v>103</v>
      </c>
      <c r="F13" s="296">
        <v>150</v>
      </c>
      <c r="G13" s="770"/>
      <c r="H13" s="379">
        <v>1.35</v>
      </c>
      <c r="I13" s="46">
        <v>0</v>
      </c>
      <c r="J13" s="47">
        <v>12.9</v>
      </c>
      <c r="K13" s="773">
        <v>57</v>
      </c>
      <c r="L13" s="40"/>
      <c r="M13" s="40"/>
    </row>
    <row r="14" spans="1:13" s="20" customFormat="1" ht="26.4" customHeight="1">
      <c r="A14" s="137"/>
      <c r="B14" s="121"/>
      <c r="C14" s="162">
        <v>138</v>
      </c>
      <c r="D14" s="354" t="s">
        <v>9</v>
      </c>
      <c r="E14" s="336" t="s">
        <v>83</v>
      </c>
      <c r="F14" s="244">
        <v>200</v>
      </c>
      <c r="G14" s="194"/>
      <c r="H14" s="340">
        <v>6.2</v>
      </c>
      <c r="I14" s="13">
        <v>6.2</v>
      </c>
      <c r="J14" s="54">
        <v>11</v>
      </c>
      <c r="K14" s="195">
        <v>125.8</v>
      </c>
      <c r="L14" s="164"/>
      <c r="M14" s="164"/>
    </row>
    <row r="15" spans="1:13" s="40" customFormat="1" ht="32.25" customHeight="1">
      <c r="A15" s="138"/>
      <c r="B15" s="211"/>
      <c r="C15" s="163">
        <v>58</v>
      </c>
      <c r="D15" s="196" t="s">
        <v>10</v>
      </c>
      <c r="E15" s="228" t="s">
        <v>49</v>
      </c>
      <c r="F15" s="179">
        <v>90</v>
      </c>
      <c r="G15" s="193"/>
      <c r="H15" s="339">
        <v>12.39</v>
      </c>
      <c r="I15" s="17">
        <v>14.03</v>
      </c>
      <c r="J15" s="49">
        <v>2.5499999999999998</v>
      </c>
      <c r="K15" s="269">
        <v>188.2</v>
      </c>
      <c r="L15" s="164"/>
      <c r="M15" s="164"/>
    </row>
    <row r="16" spans="1:13" s="40" customFormat="1" ht="27" customHeight="1">
      <c r="A16" s="138"/>
      <c r="B16" s="155"/>
      <c r="C16" s="221">
        <v>55</v>
      </c>
      <c r="D16" s="196" t="s">
        <v>79</v>
      </c>
      <c r="E16" s="228" t="s">
        <v>147</v>
      </c>
      <c r="F16" s="179">
        <v>150</v>
      </c>
      <c r="G16" s="193"/>
      <c r="H16" s="340">
        <v>3.6</v>
      </c>
      <c r="I16" s="13">
        <v>4.95</v>
      </c>
      <c r="J16" s="54">
        <v>24.6</v>
      </c>
      <c r="K16" s="195">
        <v>156.6</v>
      </c>
      <c r="L16" s="164"/>
      <c r="M16" s="164"/>
    </row>
    <row r="17" spans="1:13" s="20" customFormat="1" ht="38.25" customHeight="1">
      <c r="A17" s="139"/>
      <c r="B17" s="153"/>
      <c r="C17" s="422">
        <v>104</v>
      </c>
      <c r="D17" s="197" t="s">
        <v>20</v>
      </c>
      <c r="E17" s="228" t="s">
        <v>107</v>
      </c>
      <c r="F17" s="179">
        <v>200</v>
      </c>
      <c r="G17" s="225"/>
      <c r="H17" s="339">
        <v>0</v>
      </c>
      <c r="I17" s="17">
        <v>0</v>
      </c>
      <c r="J17" s="49">
        <v>19.8</v>
      </c>
      <c r="K17" s="269">
        <v>81.599999999999994</v>
      </c>
      <c r="L17" s="106"/>
      <c r="M17" s="106"/>
    </row>
    <row r="18" spans="1:13" s="20" customFormat="1" ht="26.4" customHeight="1">
      <c r="A18" s="139"/>
      <c r="B18" s="153"/>
      <c r="C18" s="422">
        <v>119</v>
      </c>
      <c r="D18" s="196" t="s">
        <v>15</v>
      </c>
      <c r="E18" s="238" t="s">
        <v>67</v>
      </c>
      <c r="F18" s="179">
        <v>45</v>
      </c>
      <c r="G18" s="193"/>
      <c r="H18" s="339">
        <v>3.19</v>
      </c>
      <c r="I18" s="17">
        <v>0.31</v>
      </c>
      <c r="J18" s="49">
        <v>19.89</v>
      </c>
      <c r="K18" s="269">
        <v>108</v>
      </c>
      <c r="L18" s="106"/>
      <c r="M18" s="106"/>
    </row>
    <row r="19" spans="1:13" s="20" customFormat="1" ht="23.25" customHeight="1">
      <c r="A19" s="139"/>
      <c r="B19" s="181"/>
      <c r="C19" s="221">
        <v>120</v>
      </c>
      <c r="D19" s="196" t="s">
        <v>16</v>
      </c>
      <c r="E19" s="238" t="s">
        <v>55</v>
      </c>
      <c r="F19" s="179">
        <v>25</v>
      </c>
      <c r="G19" s="193"/>
      <c r="H19" s="339">
        <v>1.42</v>
      </c>
      <c r="I19" s="17">
        <v>0.27</v>
      </c>
      <c r="J19" s="49">
        <v>9.3000000000000007</v>
      </c>
      <c r="K19" s="269">
        <v>45.32</v>
      </c>
      <c r="L19" s="106"/>
      <c r="M19" s="106"/>
    </row>
    <row r="20" spans="1:13" s="40" customFormat="1" ht="26.4" customHeight="1">
      <c r="A20" s="138"/>
      <c r="B20" s="211"/>
      <c r="C20" s="222"/>
      <c r="D20" s="615"/>
      <c r="E20" s="239" t="s">
        <v>24</v>
      </c>
      <c r="F20" s="261">
        <f>SUM(F13:F19)</f>
        <v>860</v>
      </c>
      <c r="G20" s="367"/>
      <c r="H20" s="273">
        <f t="shared" ref="H20:K20" si="1">SUM(H13:H19)</f>
        <v>28.150000000000006</v>
      </c>
      <c r="I20" s="37">
        <f t="shared" si="1"/>
        <v>25.759999999999998</v>
      </c>
      <c r="J20" s="84">
        <f t="shared" si="1"/>
        <v>100.03999999999999</v>
      </c>
      <c r="K20" s="636">
        <f t="shared" si="1"/>
        <v>762.5200000000001</v>
      </c>
    </row>
    <row r="21" spans="1:13" s="40" customFormat="1" ht="26.4" customHeight="1" thickBot="1">
      <c r="A21" s="192"/>
      <c r="B21" s="347"/>
      <c r="C21" s="223"/>
      <c r="D21" s="769"/>
      <c r="E21" s="240" t="s">
        <v>25</v>
      </c>
      <c r="F21" s="183"/>
      <c r="G21" s="381"/>
      <c r="H21" s="276"/>
      <c r="I21" s="62"/>
      <c r="J21" s="146"/>
      <c r="K21" s="774">
        <f>K20/23.5</f>
        <v>32.447659574468091</v>
      </c>
    </row>
    <row r="22" spans="1:13" ht="15.6">
      <c r="A22" s="9"/>
      <c r="B22" s="316"/>
      <c r="C22" s="317"/>
      <c r="D22" s="327"/>
      <c r="E22" s="32"/>
      <c r="F22" s="32"/>
      <c r="G22" s="287"/>
      <c r="H22" s="288"/>
      <c r="I22" s="287"/>
      <c r="J22" s="32"/>
      <c r="K22" s="289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L22"/>
  <sheetViews>
    <sheetView tabSelected="1" zoomScale="70" zoomScaleNormal="70" workbookViewId="0">
      <selection activeCell="E18" sqref="E18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2" ht="22.8">
      <c r="A2" s="6" t="s">
        <v>199</v>
      </c>
      <c r="B2" s="323"/>
      <c r="C2" s="7"/>
      <c r="D2" s="6" t="s">
        <v>197</v>
      </c>
      <c r="E2" s="6"/>
      <c r="F2" s="8" t="s">
        <v>2</v>
      </c>
      <c r="G2" s="149">
        <v>17</v>
      </c>
      <c r="H2" s="6"/>
      <c r="K2" s="8"/>
    </row>
    <row r="3" spans="1:12" ht="15" thickBot="1">
      <c r="A3" s="1"/>
      <c r="B3" s="324"/>
      <c r="C3" s="3"/>
      <c r="D3" s="1"/>
      <c r="E3" s="1"/>
      <c r="F3" s="1"/>
      <c r="G3" s="1"/>
      <c r="H3" s="1"/>
      <c r="I3" s="1"/>
      <c r="J3" s="1"/>
      <c r="K3" s="1"/>
    </row>
    <row r="4" spans="1:12" s="20" customFormat="1" ht="21.75" customHeight="1" thickBot="1">
      <c r="A4" s="187"/>
      <c r="B4" s="135"/>
      <c r="C4" s="129" t="s">
        <v>45</v>
      </c>
      <c r="D4" s="171"/>
      <c r="E4" s="227"/>
      <c r="F4" s="135"/>
      <c r="G4" s="135"/>
      <c r="H4" s="90" t="s">
        <v>26</v>
      </c>
      <c r="I4" s="90"/>
      <c r="J4" s="90"/>
      <c r="K4" s="419" t="s">
        <v>27</v>
      </c>
    </row>
    <row r="5" spans="1:12" s="20" customFormat="1" ht="36.75" customHeight="1">
      <c r="A5" s="191" t="s">
        <v>7</v>
      </c>
      <c r="B5" s="203"/>
      <c r="C5" s="413">
        <v>224</v>
      </c>
      <c r="D5" s="412" t="s">
        <v>23</v>
      </c>
      <c r="E5" s="584" t="s">
        <v>200</v>
      </c>
      <c r="F5" s="429">
        <v>60</v>
      </c>
      <c r="G5" s="410"/>
      <c r="H5" s="409">
        <v>4.5199999999999996</v>
      </c>
      <c r="I5" s="118">
        <v>5.05</v>
      </c>
      <c r="J5" s="119">
        <v>15.54</v>
      </c>
      <c r="K5" s="416">
        <v>138.9</v>
      </c>
      <c r="L5" s="40"/>
    </row>
    <row r="6" spans="1:12" s="20" customFormat="1" ht="26.4" customHeight="1">
      <c r="A6" s="137"/>
      <c r="B6" s="181"/>
      <c r="C6" s="131">
        <v>40</v>
      </c>
      <c r="D6" s="175" t="s">
        <v>9</v>
      </c>
      <c r="E6" s="236" t="s">
        <v>150</v>
      </c>
      <c r="F6" s="244">
        <v>200</v>
      </c>
      <c r="G6" s="181"/>
      <c r="H6" s="105">
        <v>5</v>
      </c>
      <c r="I6" s="13">
        <v>7.6</v>
      </c>
      <c r="J6" s="27">
        <v>12.8</v>
      </c>
      <c r="K6" s="422">
        <v>139.80000000000001</v>
      </c>
      <c r="L6" s="106"/>
    </row>
    <row r="7" spans="1:12" s="40" customFormat="1" ht="26.4" customHeight="1">
      <c r="A7" s="138"/>
      <c r="B7" s="153"/>
      <c r="C7" s="132">
        <v>178</v>
      </c>
      <c r="D7" s="174" t="s">
        <v>10</v>
      </c>
      <c r="E7" s="237" t="s">
        <v>168</v>
      </c>
      <c r="F7" s="247">
        <v>240</v>
      </c>
      <c r="G7" s="180"/>
      <c r="H7" s="105">
        <v>25.92</v>
      </c>
      <c r="I7" s="13">
        <v>14.64</v>
      </c>
      <c r="J7" s="27">
        <v>12.48</v>
      </c>
      <c r="K7" s="422">
        <v>284.39999999999998</v>
      </c>
      <c r="L7" s="164"/>
    </row>
    <row r="8" spans="1:12" s="20" customFormat="1" ht="33.75" customHeight="1">
      <c r="A8" s="139"/>
      <c r="B8" s="181"/>
      <c r="C8" s="131">
        <v>219</v>
      </c>
      <c r="D8" s="354" t="s">
        <v>20</v>
      </c>
      <c r="E8" s="336" t="s">
        <v>90</v>
      </c>
      <c r="F8" s="244">
        <v>200</v>
      </c>
      <c r="G8" s="181"/>
      <c r="H8" s="339">
        <v>0</v>
      </c>
      <c r="I8" s="17">
        <v>0</v>
      </c>
      <c r="J8" s="49">
        <v>25</v>
      </c>
      <c r="K8" s="362">
        <v>100</v>
      </c>
      <c r="L8" s="106"/>
    </row>
    <row r="9" spans="1:12" s="20" customFormat="1" ht="26.4" customHeight="1">
      <c r="A9" s="139"/>
      <c r="B9" s="182"/>
      <c r="C9" s="133"/>
      <c r="D9" s="196" t="s">
        <v>15</v>
      </c>
      <c r="E9" s="238" t="s">
        <v>67</v>
      </c>
      <c r="F9" s="179">
        <v>45</v>
      </c>
      <c r="G9" s="313"/>
      <c r="H9" s="21">
        <v>3.19</v>
      </c>
      <c r="I9" s="17">
        <v>0.31</v>
      </c>
      <c r="J9" s="22">
        <v>19.89</v>
      </c>
      <c r="K9" s="423">
        <v>108</v>
      </c>
      <c r="L9" s="106"/>
    </row>
    <row r="10" spans="1:12" s="20" customFormat="1" ht="26.4" customHeight="1">
      <c r="A10" s="139"/>
      <c r="B10" s="182"/>
      <c r="C10" s="169"/>
      <c r="D10" s="196" t="s">
        <v>16</v>
      </c>
      <c r="E10" s="238" t="s">
        <v>55</v>
      </c>
      <c r="F10" s="179">
        <v>25</v>
      </c>
      <c r="G10" s="313"/>
      <c r="H10" s="21">
        <v>1.42</v>
      </c>
      <c r="I10" s="17">
        <v>0.27</v>
      </c>
      <c r="J10" s="22">
        <v>9.3000000000000007</v>
      </c>
      <c r="K10" s="423">
        <v>45.32</v>
      </c>
      <c r="L10" s="106"/>
    </row>
    <row r="11" spans="1:12">
      <c r="A11" s="2"/>
      <c r="B11" s="4"/>
      <c r="C11" s="4"/>
      <c r="D11" s="2"/>
      <c r="E11" s="2"/>
      <c r="F11" s="2"/>
      <c r="G11" s="9"/>
      <c r="H11" s="10"/>
      <c r="I11" s="9"/>
      <c r="J11" s="2"/>
      <c r="K11" s="12"/>
    </row>
    <row r="12" spans="1:12" ht="18">
      <c r="D12" s="11"/>
      <c r="E12" s="29"/>
      <c r="F12" s="30"/>
      <c r="G12" s="11"/>
      <c r="H12" s="11"/>
      <c r="I12" s="11"/>
      <c r="J12" s="11"/>
    </row>
    <row r="13" spans="1:12" ht="18">
      <c r="D13" s="11"/>
      <c r="E13" s="29"/>
      <c r="F13" s="30"/>
      <c r="G13" s="11"/>
      <c r="H13" s="11"/>
      <c r="I13" s="11"/>
      <c r="J13" s="11"/>
    </row>
    <row r="15" spans="1:12" ht="18">
      <c r="D15" s="11"/>
      <c r="E15" s="29"/>
      <c r="F15" s="30"/>
      <c r="G15" s="11"/>
      <c r="H15" s="11"/>
      <c r="I15" s="11"/>
      <c r="J15" s="11"/>
    </row>
    <row r="16" spans="1:12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135" t="s">
        <v>45</v>
      </c>
      <c r="D4" s="171"/>
      <c r="E4" s="208"/>
      <c r="F4" s="129"/>
      <c r="G4" s="603"/>
      <c r="H4" s="363" t="s">
        <v>26</v>
      </c>
      <c r="I4" s="90"/>
      <c r="J4" s="364"/>
      <c r="K4" s="472" t="s">
        <v>27</v>
      </c>
      <c r="L4" s="807" t="s">
        <v>28</v>
      </c>
      <c r="M4" s="808"/>
      <c r="N4" s="808"/>
      <c r="O4" s="808"/>
      <c r="P4" s="807" t="s">
        <v>29</v>
      </c>
      <c r="Q4" s="810"/>
      <c r="R4" s="810"/>
      <c r="S4" s="811"/>
    </row>
    <row r="5" spans="1:19" s="20" customFormat="1" ht="28.5" customHeight="1" thickBot="1">
      <c r="A5" s="188" t="s">
        <v>0</v>
      </c>
      <c r="B5" s="188"/>
      <c r="C5" s="136" t="s">
        <v>46</v>
      </c>
      <c r="D5" s="113" t="s">
        <v>47</v>
      </c>
      <c r="E5" s="136" t="s">
        <v>44</v>
      </c>
      <c r="F5" s="130" t="s">
        <v>30</v>
      </c>
      <c r="G5" s="136" t="s">
        <v>43</v>
      </c>
      <c r="H5" s="338" t="s">
        <v>31</v>
      </c>
      <c r="I5" s="96" t="s">
        <v>32</v>
      </c>
      <c r="J5" s="97" t="s">
        <v>33</v>
      </c>
      <c r="K5" s="473" t="s">
        <v>34</v>
      </c>
      <c r="L5" s="790" t="s">
        <v>35</v>
      </c>
      <c r="M5" s="716" t="s">
        <v>36</v>
      </c>
      <c r="N5" s="716" t="s">
        <v>37</v>
      </c>
      <c r="O5" s="791" t="s">
        <v>38</v>
      </c>
      <c r="P5" s="790" t="s">
        <v>39</v>
      </c>
      <c r="Q5" s="716" t="s">
        <v>40</v>
      </c>
      <c r="R5" s="716" t="s">
        <v>41</v>
      </c>
      <c r="S5" s="655" t="s">
        <v>42</v>
      </c>
    </row>
    <row r="6" spans="1:19" s="20" customFormat="1" ht="37.5" customHeight="1">
      <c r="A6" s="191" t="s">
        <v>6</v>
      </c>
      <c r="B6" s="191"/>
      <c r="C6" s="184" t="s">
        <v>158</v>
      </c>
      <c r="D6" s="388" t="s">
        <v>23</v>
      </c>
      <c r="E6" s="567" t="s">
        <v>51</v>
      </c>
      <c r="F6" s="566">
        <v>17</v>
      </c>
      <c r="G6" s="184"/>
      <c r="H6" s="339">
        <v>1.7</v>
      </c>
      <c r="I6" s="17">
        <v>4.42</v>
      </c>
      <c r="J6" s="49">
        <v>0.85</v>
      </c>
      <c r="K6" s="361">
        <v>49.98</v>
      </c>
      <c r="L6" s="379">
        <v>0</v>
      </c>
      <c r="M6" s="46">
        <v>0.1</v>
      </c>
      <c r="N6" s="46">
        <v>0</v>
      </c>
      <c r="O6" s="47">
        <v>0</v>
      </c>
      <c r="P6" s="379">
        <v>25.16</v>
      </c>
      <c r="Q6" s="46">
        <v>18.190000000000001</v>
      </c>
      <c r="R6" s="46">
        <v>3.74</v>
      </c>
      <c r="S6" s="47">
        <v>0.1</v>
      </c>
    </row>
    <row r="7" spans="1:19" s="20" customFormat="1" ht="37.5" customHeight="1">
      <c r="A7" s="137"/>
      <c r="B7" s="137"/>
      <c r="C7" s="296">
        <v>137</v>
      </c>
      <c r="D7" s="293" t="s">
        <v>23</v>
      </c>
      <c r="E7" s="291" t="s">
        <v>103</v>
      </c>
      <c r="F7" s="179">
        <v>100</v>
      </c>
      <c r="G7" s="357"/>
      <c r="H7" s="339">
        <v>0.9</v>
      </c>
      <c r="I7" s="17">
        <v>0</v>
      </c>
      <c r="J7" s="49">
        <v>8.6</v>
      </c>
      <c r="K7" s="361">
        <v>38</v>
      </c>
      <c r="L7" s="339">
        <v>0.06</v>
      </c>
      <c r="M7" s="17">
        <v>38</v>
      </c>
      <c r="N7" s="17">
        <v>0.06</v>
      </c>
      <c r="O7" s="49">
        <v>0</v>
      </c>
      <c r="P7" s="339">
        <v>35</v>
      </c>
      <c r="Q7" s="17">
        <v>17</v>
      </c>
      <c r="R7" s="17">
        <v>11</v>
      </c>
      <c r="S7" s="49">
        <v>0.1</v>
      </c>
    </row>
    <row r="8" spans="1:19" s="20" customFormat="1" ht="37.5" customHeight="1">
      <c r="A8" s="137"/>
      <c r="B8" s="137"/>
      <c r="C8" s="179">
        <v>145</v>
      </c>
      <c r="D8" s="196" t="s">
        <v>4</v>
      </c>
      <c r="E8" s="568" t="s">
        <v>151</v>
      </c>
      <c r="F8" s="406">
        <v>150</v>
      </c>
      <c r="G8" s="179"/>
      <c r="H8" s="339">
        <v>19.2</v>
      </c>
      <c r="I8" s="17">
        <v>14.7</v>
      </c>
      <c r="J8" s="49">
        <v>32.85</v>
      </c>
      <c r="K8" s="361">
        <v>340.95</v>
      </c>
      <c r="L8" s="339">
        <v>0.73</v>
      </c>
      <c r="M8" s="17">
        <v>0.37</v>
      </c>
      <c r="N8" s="17">
        <v>0.12</v>
      </c>
      <c r="O8" s="49">
        <v>0.57999999999999996</v>
      </c>
      <c r="P8" s="339">
        <v>144.54</v>
      </c>
      <c r="Q8" s="17">
        <v>241.95</v>
      </c>
      <c r="R8" s="17">
        <v>24.97</v>
      </c>
      <c r="S8" s="49">
        <v>0.84</v>
      </c>
    </row>
    <row r="9" spans="1:19" s="20" customFormat="1" ht="52.5" customHeight="1">
      <c r="A9" s="137"/>
      <c r="B9" s="137"/>
      <c r="C9" s="182">
        <v>95</v>
      </c>
      <c r="D9" s="197" t="s">
        <v>20</v>
      </c>
      <c r="E9" s="228" t="s">
        <v>105</v>
      </c>
      <c r="F9" s="659">
        <v>200</v>
      </c>
      <c r="G9" s="315"/>
      <c r="H9" s="339">
        <v>0</v>
      </c>
      <c r="I9" s="17">
        <v>0</v>
      </c>
      <c r="J9" s="49">
        <v>24.4</v>
      </c>
      <c r="K9" s="361">
        <v>97.6</v>
      </c>
      <c r="L9" s="339">
        <v>0.16</v>
      </c>
      <c r="M9" s="17">
        <v>9.18</v>
      </c>
      <c r="N9" s="17">
        <v>0.16</v>
      </c>
      <c r="O9" s="49">
        <v>0.8</v>
      </c>
      <c r="P9" s="339">
        <v>0.78</v>
      </c>
      <c r="Q9" s="17">
        <v>0</v>
      </c>
      <c r="R9" s="17">
        <v>0</v>
      </c>
      <c r="S9" s="49">
        <v>0</v>
      </c>
    </row>
    <row r="10" spans="1:19" s="20" customFormat="1" ht="37.5" customHeight="1">
      <c r="A10" s="137"/>
      <c r="B10" s="137"/>
      <c r="C10" s="182">
        <v>121</v>
      </c>
      <c r="D10" s="196" t="s">
        <v>15</v>
      </c>
      <c r="E10" s="292" t="s">
        <v>59</v>
      </c>
      <c r="F10" s="497">
        <v>20</v>
      </c>
      <c r="G10" s="179"/>
      <c r="H10" s="339">
        <v>1.44</v>
      </c>
      <c r="I10" s="17">
        <v>0.13</v>
      </c>
      <c r="J10" s="49">
        <v>9.83</v>
      </c>
      <c r="K10" s="361">
        <v>50.44</v>
      </c>
      <c r="L10" s="339">
        <v>0.04</v>
      </c>
      <c r="M10" s="17">
        <v>0</v>
      </c>
      <c r="N10" s="17">
        <v>0</v>
      </c>
      <c r="O10" s="49">
        <v>0.51</v>
      </c>
      <c r="P10" s="339">
        <v>7.5</v>
      </c>
      <c r="Q10" s="17">
        <v>24.6</v>
      </c>
      <c r="R10" s="17">
        <v>9.9</v>
      </c>
      <c r="S10" s="49">
        <v>0.45</v>
      </c>
    </row>
    <row r="11" spans="1:19" s="20" customFormat="1" ht="37.5" customHeight="1">
      <c r="A11" s="137"/>
      <c r="B11" s="137"/>
      <c r="C11" s="179">
        <v>120</v>
      </c>
      <c r="D11" s="196" t="s">
        <v>16</v>
      </c>
      <c r="E11" s="197" t="s">
        <v>55</v>
      </c>
      <c r="F11" s="169">
        <v>20</v>
      </c>
      <c r="G11" s="179"/>
      <c r="H11" s="339">
        <v>1.1399999999999999</v>
      </c>
      <c r="I11" s="17">
        <v>0.22</v>
      </c>
      <c r="J11" s="49">
        <v>7.44</v>
      </c>
      <c r="K11" s="362">
        <v>36.26</v>
      </c>
      <c r="L11" s="339">
        <v>0.02</v>
      </c>
      <c r="M11" s="17">
        <v>0.08</v>
      </c>
      <c r="N11" s="17">
        <v>0</v>
      </c>
      <c r="O11" s="49">
        <v>0.06</v>
      </c>
      <c r="P11" s="339">
        <v>6.8</v>
      </c>
      <c r="Q11" s="17">
        <v>24</v>
      </c>
      <c r="R11" s="17">
        <v>8.1999999999999993</v>
      </c>
      <c r="S11" s="49">
        <v>0.46</v>
      </c>
    </row>
    <row r="12" spans="1:19" s="20" customFormat="1" ht="37.5" customHeight="1">
      <c r="A12" s="137"/>
      <c r="B12" s="137"/>
      <c r="C12" s="179"/>
      <c r="D12" s="196"/>
      <c r="E12" s="459" t="s">
        <v>24</v>
      </c>
      <c r="F12" s="468">
        <f>SUM(F6:F11)</f>
        <v>507</v>
      </c>
      <c r="G12" s="179"/>
      <c r="H12" s="339">
        <f t="shared" ref="H12:S12" si="0">SUM(H6:H11)</f>
        <v>24.380000000000003</v>
      </c>
      <c r="I12" s="17">
        <f t="shared" si="0"/>
        <v>19.469999999999995</v>
      </c>
      <c r="J12" s="49">
        <f t="shared" si="0"/>
        <v>83.969999999999985</v>
      </c>
      <c r="K12" s="560">
        <f>SUM(K6:K11)</f>
        <v>613.23</v>
      </c>
      <c r="L12" s="339">
        <f t="shared" si="0"/>
        <v>1.01</v>
      </c>
      <c r="M12" s="17">
        <f t="shared" si="0"/>
        <v>47.73</v>
      </c>
      <c r="N12" s="17">
        <f t="shared" si="0"/>
        <v>0.33999999999999997</v>
      </c>
      <c r="O12" s="49">
        <f t="shared" si="0"/>
        <v>1.95</v>
      </c>
      <c r="P12" s="339">
        <f t="shared" si="0"/>
        <v>219.78</v>
      </c>
      <c r="Q12" s="17">
        <f t="shared" si="0"/>
        <v>325.74</v>
      </c>
      <c r="R12" s="17">
        <f t="shared" si="0"/>
        <v>57.81</v>
      </c>
      <c r="S12" s="49">
        <f t="shared" si="0"/>
        <v>1.95</v>
      </c>
    </row>
    <row r="13" spans="1:19" s="20" customFormat="1" ht="37.5" customHeight="1" thickBot="1">
      <c r="A13" s="492"/>
      <c r="B13" s="492"/>
      <c r="C13" s="536"/>
      <c r="D13" s="485"/>
      <c r="E13" s="538" t="s">
        <v>25</v>
      </c>
      <c r="F13" s="541"/>
      <c r="G13" s="485"/>
      <c r="H13" s="794"/>
      <c r="I13" s="795"/>
      <c r="J13" s="796"/>
      <c r="K13" s="561">
        <f>K12/23.5</f>
        <v>26.094893617021278</v>
      </c>
      <c r="L13" s="794"/>
      <c r="M13" s="795"/>
      <c r="N13" s="795"/>
      <c r="O13" s="796"/>
      <c r="P13" s="794"/>
      <c r="Q13" s="795"/>
      <c r="R13" s="795"/>
      <c r="S13" s="796"/>
    </row>
    <row r="14" spans="1:19" s="20" customFormat="1" ht="37.5" customHeight="1">
      <c r="A14" s="191" t="s">
        <v>7</v>
      </c>
      <c r="B14" s="191"/>
      <c r="C14" s="184">
        <v>136</v>
      </c>
      <c r="D14" s="176" t="s">
        <v>23</v>
      </c>
      <c r="E14" s="170" t="s">
        <v>159</v>
      </c>
      <c r="F14" s="649">
        <v>60</v>
      </c>
      <c r="G14" s="792"/>
      <c r="H14" s="379">
        <v>8.4600000000000009</v>
      </c>
      <c r="I14" s="46">
        <v>11.22</v>
      </c>
      <c r="J14" s="47">
        <v>0.84</v>
      </c>
      <c r="K14" s="476">
        <v>138.18</v>
      </c>
      <c r="L14" s="379">
        <v>0.01</v>
      </c>
      <c r="M14" s="46">
        <v>1.41</v>
      </c>
      <c r="N14" s="46">
        <v>0.01</v>
      </c>
      <c r="O14" s="53">
        <v>0.36</v>
      </c>
      <c r="P14" s="379">
        <v>31.04</v>
      </c>
      <c r="Q14" s="46">
        <v>92.95</v>
      </c>
      <c r="R14" s="46">
        <v>14.51</v>
      </c>
      <c r="S14" s="47">
        <v>0.57999999999999996</v>
      </c>
    </row>
    <row r="15" spans="1:19" s="20" customFormat="1" ht="37.5" customHeight="1">
      <c r="A15" s="137"/>
      <c r="B15" s="137"/>
      <c r="C15" s="179">
        <v>237</v>
      </c>
      <c r="D15" s="231" t="s">
        <v>9</v>
      </c>
      <c r="E15" s="292" t="s">
        <v>191</v>
      </c>
      <c r="F15" s="263">
        <v>200</v>
      </c>
      <c r="G15" s="608"/>
      <c r="H15" s="339">
        <v>1.8</v>
      </c>
      <c r="I15" s="17">
        <v>5.4</v>
      </c>
      <c r="J15" s="49">
        <v>7.2</v>
      </c>
      <c r="K15" s="361">
        <v>84.8</v>
      </c>
      <c r="L15" s="391">
        <v>0.03</v>
      </c>
      <c r="M15" s="24">
        <v>10.08</v>
      </c>
      <c r="N15" s="24">
        <v>0.1</v>
      </c>
      <c r="O15" s="25">
        <v>0.96</v>
      </c>
      <c r="P15" s="391">
        <v>28.34</v>
      </c>
      <c r="Q15" s="24">
        <v>33.4</v>
      </c>
      <c r="R15" s="24">
        <v>15.66</v>
      </c>
      <c r="S15" s="57">
        <v>0.62</v>
      </c>
    </row>
    <row r="16" spans="1:19" s="20" customFormat="1" ht="37.5" customHeight="1">
      <c r="A16" s="139"/>
      <c r="B16" s="570"/>
      <c r="C16" s="180">
        <v>222</v>
      </c>
      <c r="D16" s="279" t="s">
        <v>10</v>
      </c>
      <c r="E16" s="571" t="s">
        <v>153</v>
      </c>
      <c r="F16" s="267">
        <v>90</v>
      </c>
      <c r="G16" s="775"/>
      <c r="H16" s="391">
        <v>13.83</v>
      </c>
      <c r="I16" s="24">
        <v>14.43</v>
      </c>
      <c r="J16" s="57">
        <v>8.0299999999999994</v>
      </c>
      <c r="K16" s="390">
        <v>218.79</v>
      </c>
      <c r="L16" s="391">
        <v>7.0000000000000007E-2</v>
      </c>
      <c r="M16" s="24">
        <v>10.53</v>
      </c>
      <c r="N16" s="24">
        <v>0.02</v>
      </c>
      <c r="O16" s="25">
        <v>0.84</v>
      </c>
      <c r="P16" s="391">
        <v>78.42</v>
      </c>
      <c r="Q16" s="24">
        <v>143.71</v>
      </c>
      <c r="R16" s="24">
        <v>20.38</v>
      </c>
      <c r="S16" s="57">
        <v>1.0900000000000001</v>
      </c>
    </row>
    <row r="17" spans="1:19" s="20" customFormat="1" ht="37.5" customHeight="1">
      <c r="A17" s="139"/>
      <c r="B17" s="138"/>
      <c r="C17" s="180">
        <v>141</v>
      </c>
      <c r="D17" s="279" t="s">
        <v>57</v>
      </c>
      <c r="E17" s="571" t="s">
        <v>152</v>
      </c>
      <c r="F17" s="267">
        <v>150</v>
      </c>
      <c r="G17" s="775"/>
      <c r="H17" s="349">
        <v>4.05</v>
      </c>
      <c r="I17" s="110">
        <v>6.6</v>
      </c>
      <c r="J17" s="282">
        <v>24.9</v>
      </c>
      <c r="K17" s="595">
        <v>174.75</v>
      </c>
      <c r="L17" s="349">
        <v>0.1</v>
      </c>
      <c r="M17" s="110">
        <v>14.59</v>
      </c>
      <c r="N17" s="110">
        <v>0</v>
      </c>
      <c r="O17" s="111">
        <v>1.32</v>
      </c>
      <c r="P17" s="349">
        <v>56.82</v>
      </c>
      <c r="Q17" s="110">
        <v>80.67</v>
      </c>
      <c r="R17" s="110">
        <v>26.47</v>
      </c>
      <c r="S17" s="282">
        <v>0.85</v>
      </c>
    </row>
    <row r="18" spans="1:19" s="20" customFormat="1" ht="37.5" customHeight="1">
      <c r="A18" s="139"/>
      <c r="B18" s="138"/>
      <c r="C18" s="180">
        <v>107</v>
      </c>
      <c r="D18" s="279" t="s">
        <v>20</v>
      </c>
      <c r="E18" s="571" t="s">
        <v>154</v>
      </c>
      <c r="F18" s="267">
        <v>200</v>
      </c>
      <c r="G18" s="775"/>
      <c r="H18" s="391">
        <v>0</v>
      </c>
      <c r="I18" s="24">
        <v>0</v>
      </c>
      <c r="J18" s="57">
        <v>22.8</v>
      </c>
      <c r="K18" s="390">
        <v>92</v>
      </c>
      <c r="L18" s="391">
        <v>0.04</v>
      </c>
      <c r="M18" s="24">
        <v>12</v>
      </c>
      <c r="N18" s="24">
        <v>0.6</v>
      </c>
      <c r="O18" s="25">
        <v>0</v>
      </c>
      <c r="P18" s="391">
        <v>0</v>
      </c>
      <c r="Q18" s="24">
        <v>0</v>
      </c>
      <c r="R18" s="24">
        <v>0</v>
      </c>
      <c r="S18" s="57">
        <v>0</v>
      </c>
    </row>
    <row r="19" spans="1:19" s="20" customFormat="1" ht="37.5" customHeight="1">
      <c r="A19" s="139"/>
      <c r="B19" s="138"/>
      <c r="C19" s="285">
        <v>119</v>
      </c>
      <c r="D19" s="279" t="s">
        <v>15</v>
      </c>
      <c r="E19" s="198" t="s">
        <v>67</v>
      </c>
      <c r="F19" s="220">
        <v>30</v>
      </c>
      <c r="G19" s="775"/>
      <c r="H19" s="391">
        <v>2.13</v>
      </c>
      <c r="I19" s="24">
        <v>0.21</v>
      </c>
      <c r="J19" s="57">
        <v>13.26</v>
      </c>
      <c r="K19" s="674">
        <v>72</v>
      </c>
      <c r="L19" s="391">
        <v>0.03</v>
      </c>
      <c r="M19" s="24">
        <v>0</v>
      </c>
      <c r="N19" s="24">
        <v>0</v>
      </c>
      <c r="O19" s="25">
        <v>0.05</v>
      </c>
      <c r="P19" s="391">
        <v>11.1</v>
      </c>
      <c r="Q19" s="24">
        <v>65.400000000000006</v>
      </c>
      <c r="R19" s="24">
        <v>19.5</v>
      </c>
      <c r="S19" s="57">
        <v>0.84</v>
      </c>
    </row>
    <row r="20" spans="1:19" s="20" customFormat="1" ht="37.5" customHeight="1">
      <c r="A20" s="139"/>
      <c r="B20" s="138"/>
      <c r="C20" s="180">
        <v>120</v>
      </c>
      <c r="D20" s="279" t="s">
        <v>16</v>
      </c>
      <c r="E20" s="198" t="s">
        <v>55</v>
      </c>
      <c r="F20" s="220">
        <v>20</v>
      </c>
      <c r="G20" s="775"/>
      <c r="H20" s="391">
        <v>1.1399999999999999</v>
      </c>
      <c r="I20" s="24">
        <v>0.22</v>
      </c>
      <c r="J20" s="57">
        <v>7.44</v>
      </c>
      <c r="K20" s="674">
        <v>36.26</v>
      </c>
      <c r="L20" s="391">
        <v>0.02</v>
      </c>
      <c r="M20" s="24">
        <v>0.08</v>
      </c>
      <c r="N20" s="24">
        <v>0</v>
      </c>
      <c r="O20" s="25">
        <v>0.06</v>
      </c>
      <c r="P20" s="391">
        <v>6.8</v>
      </c>
      <c r="Q20" s="24">
        <v>24</v>
      </c>
      <c r="R20" s="24">
        <v>8.1999999999999993</v>
      </c>
      <c r="S20" s="57">
        <v>0.46</v>
      </c>
    </row>
    <row r="21" spans="1:19" s="20" customFormat="1" ht="37.5" customHeight="1">
      <c r="A21" s="139"/>
      <c r="B21" s="138"/>
      <c r="C21" s="572"/>
      <c r="D21" s="573"/>
      <c r="E21" s="459" t="s">
        <v>24</v>
      </c>
      <c r="F21" s="386">
        <f>F14+F15+F16+F17+F18+F19+F20</f>
        <v>750</v>
      </c>
      <c r="G21" s="386"/>
      <c r="H21" s="661">
        <f t="shared" ref="H21:S21" si="1">H14+H15+H16+H17+H18+H19+H20</f>
        <v>31.410000000000004</v>
      </c>
      <c r="I21" s="109">
        <f t="shared" si="1"/>
        <v>38.08</v>
      </c>
      <c r="J21" s="383">
        <f t="shared" si="1"/>
        <v>84.47</v>
      </c>
      <c r="K21" s="718">
        <f t="shared" si="1"/>
        <v>816.78</v>
      </c>
      <c r="L21" s="661">
        <f t="shared" si="1"/>
        <v>0.30000000000000004</v>
      </c>
      <c r="M21" s="109">
        <f t="shared" si="1"/>
        <v>48.69</v>
      </c>
      <c r="N21" s="109">
        <f t="shared" si="1"/>
        <v>0.73</v>
      </c>
      <c r="O21" s="384">
        <f t="shared" si="1"/>
        <v>3.5899999999999994</v>
      </c>
      <c r="P21" s="661">
        <f t="shared" si="1"/>
        <v>212.52</v>
      </c>
      <c r="Q21" s="109">
        <f t="shared" si="1"/>
        <v>440.13</v>
      </c>
      <c r="R21" s="109">
        <f t="shared" si="1"/>
        <v>104.72</v>
      </c>
      <c r="S21" s="383">
        <f t="shared" si="1"/>
        <v>4.4400000000000004</v>
      </c>
    </row>
    <row r="22" spans="1:19" s="20" customFormat="1" ht="37.5" customHeight="1" thickBot="1">
      <c r="A22" s="369"/>
      <c r="B22" s="192"/>
      <c r="C22" s="186"/>
      <c r="D22" s="295"/>
      <c r="E22" s="538" t="s">
        <v>155</v>
      </c>
      <c r="F22" s="660"/>
      <c r="G22" s="793"/>
      <c r="H22" s="276"/>
      <c r="I22" s="62"/>
      <c r="J22" s="146"/>
      <c r="K22" s="645">
        <f>K21/23.5</f>
        <v>34.756595744680851</v>
      </c>
      <c r="L22" s="586"/>
      <c r="M22" s="587"/>
      <c r="N22" s="587"/>
      <c r="O22" s="589"/>
      <c r="P22" s="586"/>
      <c r="Q22" s="587"/>
      <c r="R22" s="587"/>
      <c r="S22" s="588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2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75"/>
      <c r="F3" s="575"/>
      <c r="G3" s="575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442" t="s">
        <v>45</v>
      </c>
      <c r="D4" s="171"/>
      <c r="E4" s="550"/>
      <c r="F4" s="713"/>
      <c r="G4" s="442"/>
      <c r="H4" s="363" t="s">
        <v>26</v>
      </c>
      <c r="I4" s="90"/>
      <c r="J4" s="90"/>
      <c r="K4" s="254" t="s">
        <v>27</v>
      </c>
      <c r="L4" s="810" t="s">
        <v>28</v>
      </c>
      <c r="M4" s="808"/>
      <c r="N4" s="808"/>
      <c r="O4" s="809"/>
      <c r="P4" s="807" t="s">
        <v>29</v>
      </c>
      <c r="Q4" s="810"/>
      <c r="R4" s="810"/>
      <c r="S4" s="811"/>
    </row>
    <row r="5" spans="1:19" s="20" customFormat="1" ht="28.5" customHeight="1" thickBot="1">
      <c r="A5" s="188" t="s">
        <v>0</v>
      </c>
      <c r="B5" s="188"/>
      <c r="C5" s="356" t="s">
        <v>46</v>
      </c>
      <c r="D5" s="113" t="s">
        <v>47</v>
      </c>
      <c r="E5" s="167" t="s">
        <v>44</v>
      </c>
      <c r="F5" s="136" t="s">
        <v>30</v>
      </c>
      <c r="G5" s="136" t="s">
        <v>43</v>
      </c>
      <c r="H5" s="338" t="s">
        <v>31</v>
      </c>
      <c r="I5" s="96" t="s">
        <v>32</v>
      </c>
      <c r="J5" s="248" t="s">
        <v>33</v>
      </c>
      <c r="K5" s="255" t="s">
        <v>34</v>
      </c>
      <c r="L5" s="95" t="s">
        <v>35</v>
      </c>
      <c r="M5" s="96" t="s">
        <v>36</v>
      </c>
      <c r="N5" s="96" t="s">
        <v>37</v>
      </c>
      <c r="O5" s="97" t="s">
        <v>38</v>
      </c>
      <c r="P5" s="338" t="s">
        <v>39</v>
      </c>
      <c r="Q5" s="96" t="s">
        <v>40</v>
      </c>
      <c r="R5" s="96" t="s">
        <v>41</v>
      </c>
      <c r="S5" s="97" t="s">
        <v>42</v>
      </c>
    </row>
    <row r="6" spans="1:19" s="20" customFormat="1" ht="37.5" customHeight="1">
      <c r="A6" s="191" t="s">
        <v>6</v>
      </c>
      <c r="B6" s="191"/>
      <c r="C6" s="184">
        <v>24</v>
      </c>
      <c r="D6" s="388" t="s">
        <v>8</v>
      </c>
      <c r="E6" s="351" t="s">
        <v>193</v>
      </c>
      <c r="F6" s="184">
        <v>150</v>
      </c>
      <c r="G6" s="388"/>
      <c r="H6" s="379">
        <v>0.6</v>
      </c>
      <c r="I6" s="46">
        <v>0</v>
      </c>
      <c r="J6" s="53">
        <v>16.95</v>
      </c>
      <c r="K6" s="505">
        <v>69</v>
      </c>
      <c r="L6" s="45">
        <v>0.01</v>
      </c>
      <c r="M6" s="46">
        <v>19.5</v>
      </c>
      <c r="N6" s="46">
        <v>0.04</v>
      </c>
      <c r="O6" s="47">
        <v>0</v>
      </c>
      <c r="P6" s="379">
        <v>24</v>
      </c>
      <c r="Q6" s="46">
        <v>16.5</v>
      </c>
      <c r="R6" s="46">
        <v>13.5</v>
      </c>
      <c r="S6" s="47">
        <v>3.3</v>
      </c>
    </row>
    <row r="7" spans="1:19" s="20" customFormat="1" ht="37.5" customHeight="1">
      <c r="A7" s="137"/>
      <c r="B7" s="137"/>
      <c r="C7" s="180">
        <v>229</v>
      </c>
      <c r="D7" s="277" t="s">
        <v>10</v>
      </c>
      <c r="E7" s="237" t="s">
        <v>170</v>
      </c>
      <c r="F7" s="314">
        <v>90</v>
      </c>
      <c r="G7" s="180"/>
      <c r="H7" s="391">
        <v>17.010000000000002</v>
      </c>
      <c r="I7" s="24">
        <v>6.36</v>
      </c>
      <c r="J7" s="25">
        <v>3.1</v>
      </c>
      <c r="K7" s="259">
        <v>136.16999999999999</v>
      </c>
      <c r="L7" s="23">
        <v>0.01</v>
      </c>
      <c r="M7" s="24">
        <v>8.9999999999999993E-3</v>
      </c>
      <c r="N7" s="24">
        <v>0</v>
      </c>
      <c r="O7" s="57">
        <v>1.98</v>
      </c>
      <c r="P7" s="391">
        <v>45.1</v>
      </c>
      <c r="Q7" s="24">
        <v>46.48</v>
      </c>
      <c r="R7" s="24">
        <v>3</v>
      </c>
      <c r="S7" s="57">
        <v>0.27</v>
      </c>
    </row>
    <row r="8" spans="1:19" s="20" customFormat="1" ht="37.5" customHeight="1">
      <c r="A8" s="137"/>
      <c r="B8" s="137"/>
      <c r="C8" s="181">
        <v>52</v>
      </c>
      <c r="D8" s="354" t="s">
        <v>79</v>
      </c>
      <c r="E8" s="236" t="s">
        <v>156</v>
      </c>
      <c r="F8" s="574">
        <v>150</v>
      </c>
      <c r="G8" s="181"/>
      <c r="H8" s="339">
        <v>3.15</v>
      </c>
      <c r="I8" s="17">
        <v>4.5</v>
      </c>
      <c r="J8" s="22">
        <v>17.55</v>
      </c>
      <c r="K8" s="256">
        <v>122.85</v>
      </c>
      <c r="L8" s="21">
        <v>0.16</v>
      </c>
      <c r="M8" s="17">
        <v>25.3</v>
      </c>
      <c r="N8" s="17">
        <v>0</v>
      </c>
      <c r="O8" s="49">
        <v>5.53</v>
      </c>
      <c r="P8" s="339">
        <v>16.260000000000002</v>
      </c>
      <c r="Q8" s="17">
        <v>94.6</v>
      </c>
      <c r="R8" s="17">
        <v>35.32</v>
      </c>
      <c r="S8" s="49">
        <v>15.9</v>
      </c>
    </row>
    <row r="9" spans="1:19" s="20" customFormat="1" ht="46.8">
      <c r="A9" s="137"/>
      <c r="B9" s="137"/>
      <c r="C9" s="179">
        <v>219</v>
      </c>
      <c r="D9" s="196" t="s">
        <v>20</v>
      </c>
      <c r="E9" s="345" t="s">
        <v>163</v>
      </c>
      <c r="F9" s="241">
        <v>200</v>
      </c>
      <c r="G9" s="196"/>
      <c r="H9" s="339">
        <v>0</v>
      </c>
      <c r="I9" s="17">
        <v>0</v>
      </c>
      <c r="J9" s="22">
        <v>25</v>
      </c>
      <c r="K9" s="257">
        <v>100</v>
      </c>
      <c r="L9" s="23">
        <v>0</v>
      </c>
      <c r="M9" s="24">
        <v>5.48</v>
      </c>
      <c r="N9" s="24">
        <v>0</v>
      </c>
      <c r="O9" s="57">
        <v>0.57999999999999996</v>
      </c>
      <c r="P9" s="391">
        <v>0.4</v>
      </c>
      <c r="Q9" s="24">
        <v>0</v>
      </c>
      <c r="R9" s="13">
        <v>0</v>
      </c>
      <c r="S9" s="54">
        <v>0.04</v>
      </c>
    </row>
    <row r="10" spans="1:19" s="20" customFormat="1" ht="37.5" customHeight="1">
      <c r="A10" s="137"/>
      <c r="B10" s="137"/>
      <c r="C10" s="182">
        <v>119</v>
      </c>
      <c r="D10" s="196" t="s">
        <v>15</v>
      </c>
      <c r="E10" s="231" t="s">
        <v>67</v>
      </c>
      <c r="F10" s="179">
        <v>30</v>
      </c>
      <c r="G10" s="315"/>
      <c r="H10" s="339">
        <v>2.13</v>
      </c>
      <c r="I10" s="17">
        <v>0.21</v>
      </c>
      <c r="J10" s="22">
        <v>13.26</v>
      </c>
      <c r="K10" s="257">
        <v>72</v>
      </c>
      <c r="L10" s="21">
        <v>0.03</v>
      </c>
      <c r="M10" s="17">
        <v>0</v>
      </c>
      <c r="N10" s="17">
        <v>0</v>
      </c>
      <c r="O10" s="49">
        <v>0.05</v>
      </c>
      <c r="P10" s="339">
        <v>11.1</v>
      </c>
      <c r="Q10" s="17">
        <v>65.400000000000006</v>
      </c>
      <c r="R10" s="17">
        <v>19.5</v>
      </c>
      <c r="S10" s="49">
        <v>0.84</v>
      </c>
    </row>
    <row r="11" spans="1:19" s="20" customFormat="1" ht="37.5" customHeight="1">
      <c r="A11" s="137"/>
      <c r="B11" s="137"/>
      <c r="C11" s="179">
        <v>120</v>
      </c>
      <c r="D11" s="196" t="s">
        <v>16</v>
      </c>
      <c r="E11" s="231" t="s">
        <v>22</v>
      </c>
      <c r="F11" s="179">
        <v>20</v>
      </c>
      <c r="G11" s="315"/>
      <c r="H11" s="339">
        <v>1.1399999999999999</v>
      </c>
      <c r="I11" s="17">
        <v>0.22</v>
      </c>
      <c r="J11" s="22">
        <v>7.44</v>
      </c>
      <c r="K11" s="257">
        <v>36.26</v>
      </c>
      <c r="L11" s="21">
        <v>0.02</v>
      </c>
      <c r="M11" s="17">
        <v>0.08</v>
      </c>
      <c r="N11" s="17">
        <v>0</v>
      </c>
      <c r="O11" s="49">
        <v>0.06</v>
      </c>
      <c r="P11" s="339">
        <v>6.8</v>
      </c>
      <c r="Q11" s="17">
        <v>24</v>
      </c>
      <c r="R11" s="17">
        <v>8.1999999999999993</v>
      </c>
      <c r="S11" s="269">
        <v>0.46</v>
      </c>
    </row>
    <row r="12" spans="1:19" s="20" customFormat="1" ht="37.5" customHeight="1">
      <c r="A12" s="137"/>
      <c r="B12" s="137"/>
      <c r="C12" s="179"/>
      <c r="D12" s="196"/>
      <c r="E12" s="239" t="s">
        <v>24</v>
      </c>
      <c r="F12" s="470">
        <f>SUM(F6:F11)</f>
        <v>640</v>
      </c>
      <c r="G12" s="179"/>
      <c r="H12" s="339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46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49">
        <f t="shared" si="0"/>
        <v>8.2000000000000011</v>
      </c>
      <c r="P12" s="339">
        <f t="shared" si="0"/>
        <v>103.66</v>
      </c>
      <c r="Q12" s="17">
        <f t="shared" si="0"/>
        <v>246.98</v>
      </c>
      <c r="R12" s="17">
        <f t="shared" si="0"/>
        <v>79.52</v>
      </c>
      <c r="S12" s="49">
        <f t="shared" si="0"/>
        <v>20.81</v>
      </c>
    </row>
    <row r="13" spans="1:19" s="20" customFormat="1" ht="37.5" customHeight="1" thickBot="1">
      <c r="A13" s="492"/>
      <c r="B13" s="492"/>
      <c r="C13" s="536"/>
      <c r="D13" s="485"/>
      <c r="E13" s="240" t="s">
        <v>25</v>
      </c>
      <c r="F13" s="536"/>
      <c r="G13" s="485"/>
      <c r="H13" s="547"/>
      <c r="I13" s="100"/>
      <c r="J13" s="544"/>
      <c r="K13" s="545">
        <f>K12/23.5</f>
        <v>22.820425531914893</v>
      </c>
      <c r="L13" s="543"/>
      <c r="M13" s="100"/>
      <c r="N13" s="100"/>
      <c r="O13" s="101"/>
      <c r="P13" s="547"/>
      <c r="Q13" s="100"/>
      <c r="R13" s="100"/>
      <c r="S13" s="101"/>
    </row>
    <row r="14" spans="1:19" s="20" customFormat="1" ht="37.5" customHeight="1">
      <c r="A14" s="191" t="s">
        <v>7</v>
      </c>
      <c r="B14" s="191"/>
      <c r="C14" s="184">
        <v>25</v>
      </c>
      <c r="D14" s="351" t="s">
        <v>23</v>
      </c>
      <c r="E14" s="537" t="s">
        <v>58</v>
      </c>
      <c r="F14" s="539">
        <v>150</v>
      </c>
      <c r="G14" s="184"/>
      <c r="H14" s="379">
        <v>0.6</v>
      </c>
      <c r="I14" s="46">
        <v>0.45</v>
      </c>
      <c r="J14" s="47">
        <v>12.3</v>
      </c>
      <c r="K14" s="303">
        <v>54.9</v>
      </c>
      <c r="L14" s="379">
        <v>0.03</v>
      </c>
      <c r="M14" s="46">
        <v>7.5</v>
      </c>
      <c r="N14" s="46">
        <v>0.01</v>
      </c>
      <c r="O14" s="47">
        <v>0</v>
      </c>
      <c r="P14" s="45">
        <v>28.5</v>
      </c>
      <c r="Q14" s="46">
        <v>24</v>
      </c>
      <c r="R14" s="46">
        <v>18</v>
      </c>
      <c r="S14" s="47">
        <v>3.45</v>
      </c>
    </row>
    <row r="15" spans="1:19" s="20" customFormat="1" ht="37.5" customHeight="1">
      <c r="A15" s="137"/>
      <c r="B15" s="137"/>
      <c r="C15" s="179">
        <v>37</v>
      </c>
      <c r="D15" s="231" t="s">
        <v>9</v>
      </c>
      <c r="E15" s="571" t="s">
        <v>157</v>
      </c>
      <c r="F15" s="247">
        <v>200</v>
      </c>
      <c r="G15" s="196"/>
      <c r="H15" s="340">
        <v>6</v>
      </c>
      <c r="I15" s="13">
        <v>5.4</v>
      </c>
      <c r="J15" s="54">
        <v>10.8</v>
      </c>
      <c r="K15" s="182">
        <v>115.6</v>
      </c>
      <c r="L15" s="340">
        <v>0.1</v>
      </c>
      <c r="M15" s="13">
        <v>10.7</v>
      </c>
      <c r="N15" s="13">
        <v>0</v>
      </c>
      <c r="O15" s="54">
        <v>0.18</v>
      </c>
      <c r="P15" s="105">
        <v>33.14</v>
      </c>
      <c r="Q15" s="13">
        <v>77.040000000000006</v>
      </c>
      <c r="R15" s="13">
        <v>27.32</v>
      </c>
      <c r="S15" s="54">
        <v>1.02</v>
      </c>
    </row>
    <row r="16" spans="1:19" s="40" customFormat="1" ht="37.5" customHeight="1">
      <c r="A16" s="138"/>
      <c r="B16" s="570"/>
      <c r="C16" s="180">
        <v>181</v>
      </c>
      <c r="D16" s="279" t="s">
        <v>10</v>
      </c>
      <c r="E16" s="571" t="s">
        <v>180</v>
      </c>
      <c r="F16" s="247">
        <v>90</v>
      </c>
      <c r="G16" s="277"/>
      <c r="H16" s="340">
        <v>21.24</v>
      </c>
      <c r="I16" s="13">
        <v>7.47</v>
      </c>
      <c r="J16" s="54">
        <v>2.7</v>
      </c>
      <c r="K16" s="182">
        <v>162.9</v>
      </c>
      <c r="L16" s="340">
        <v>0.03</v>
      </c>
      <c r="M16" s="13">
        <v>0.28999999999999998</v>
      </c>
      <c r="N16" s="13">
        <v>0.32</v>
      </c>
      <c r="O16" s="54">
        <v>2.39</v>
      </c>
      <c r="P16" s="105">
        <v>28.84</v>
      </c>
      <c r="Q16" s="13">
        <v>153.38999999999999</v>
      </c>
      <c r="R16" s="13">
        <v>20.43</v>
      </c>
      <c r="S16" s="54">
        <v>2.0299999999999998</v>
      </c>
    </row>
    <row r="17" spans="1:19" s="40" customFormat="1" ht="37.5" customHeight="1">
      <c r="A17" s="138"/>
      <c r="B17" s="138"/>
      <c r="C17" s="180">
        <v>64</v>
      </c>
      <c r="D17" s="279" t="s">
        <v>57</v>
      </c>
      <c r="E17" s="571" t="s">
        <v>92</v>
      </c>
      <c r="F17" s="247">
        <v>150</v>
      </c>
      <c r="G17" s="277"/>
      <c r="H17" s="340">
        <v>6.45</v>
      </c>
      <c r="I17" s="13">
        <v>4.05</v>
      </c>
      <c r="J17" s="54">
        <v>40.200000000000003</v>
      </c>
      <c r="K17" s="182">
        <v>223.65</v>
      </c>
      <c r="L17" s="340">
        <v>0.08</v>
      </c>
      <c r="M17" s="13">
        <v>0</v>
      </c>
      <c r="N17" s="13">
        <v>0</v>
      </c>
      <c r="O17" s="54">
        <v>2.0699999999999998</v>
      </c>
      <c r="P17" s="105">
        <v>13.05</v>
      </c>
      <c r="Q17" s="13">
        <v>58.34</v>
      </c>
      <c r="R17" s="13">
        <v>22.53</v>
      </c>
      <c r="S17" s="54">
        <v>1.25</v>
      </c>
    </row>
    <row r="18" spans="1:19" s="40" customFormat="1" ht="37.5" customHeight="1">
      <c r="A18" s="138"/>
      <c r="B18" s="138"/>
      <c r="C18" s="285">
        <v>98</v>
      </c>
      <c r="D18" s="180" t="s">
        <v>20</v>
      </c>
      <c r="E18" s="279" t="s">
        <v>112</v>
      </c>
      <c r="F18" s="572">
        <v>200</v>
      </c>
      <c r="G18" s="312"/>
      <c r="H18" s="23">
        <v>0.4</v>
      </c>
      <c r="I18" s="24">
        <v>0</v>
      </c>
      <c r="J18" s="25">
        <v>27</v>
      </c>
      <c r="K18" s="259">
        <v>110</v>
      </c>
      <c r="L18" s="391">
        <v>0</v>
      </c>
      <c r="M18" s="24">
        <v>0.14000000000000001</v>
      </c>
      <c r="N18" s="24">
        <v>0</v>
      </c>
      <c r="O18" s="57">
        <v>0.04</v>
      </c>
      <c r="P18" s="23">
        <v>12.8</v>
      </c>
      <c r="Q18" s="24">
        <v>2.2000000000000002</v>
      </c>
      <c r="R18" s="24">
        <v>1.8</v>
      </c>
      <c r="S18" s="57">
        <v>0.5</v>
      </c>
    </row>
    <row r="19" spans="1:19" s="40" customFormat="1" ht="37.5" customHeight="1">
      <c r="A19" s="138"/>
      <c r="B19" s="138"/>
      <c r="C19" s="285">
        <v>119</v>
      </c>
      <c r="D19" s="196" t="s">
        <v>15</v>
      </c>
      <c r="E19" s="238" t="s">
        <v>67</v>
      </c>
      <c r="F19" s="179">
        <v>45</v>
      </c>
      <c r="G19" s="313"/>
      <c r="H19" s="339">
        <v>3.19</v>
      </c>
      <c r="I19" s="17">
        <v>0.31</v>
      </c>
      <c r="J19" s="49">
        <v>19.89</v>
      </c>
      <c r="K19" s="256">
        <v>108</v>
      </c>
      <c r="L19" s="339">
        <v>0.05</v>
      </c>
      <c r="M19" s="17">
        <v>0</v>
      </c>
      <c r="N19" s="17">
        <v>0</v>
      </c>
      <c r="O19" s="49">
        <v>0.08</v>
      </c>
      <c r="P19" s="21">
        <v>16.649999999999999</v>
      </c>
      <c r="Q19" s="17">
        <v>98.1</v>
      </c>
      <c r="R19" s="17">
        <v>29.25</v>
      </c>
      <c r="S19" s="49">
        <v>1.26</v>
      </c>
    </row>
    <row r="20" spans="1:19" s="40" customFormat="1" ht="37.5" customHeight="1">
      <c r="A20" s="138"/>
      <c r="B20" s="138"/>
      <c r="C20" s="180">
        <v>120</v>
      </c>
      <c r="D20" s="196" t="s">
        <v>16</v>
      </c>
      <c r="E20" s="238" t="s">
        <v>55</v>
      </c>
      <c r="F20" s="179">
        <v>25</v>
      </c>
      <c r="G20" s="313"/>
      <c r="H20" s="339">
        <v>1.42</v>
      </c>
      <c r="I20" s="17">
        <v>0.27</v>
      </c>
      <c r="J20" s="49">
        <v>9.3000000000000007</v>
      </c>
      <c r="K20" s="256">
        <v>45.32</v>
      </c>
      <c r="L20" s="339">
        <v>0.02</v>
      </c>
      <c r="M20" s="17">
        <v>0.1</v>
      </c>
      <c r="N20" s="17">
        <v>0</v>
      </c>
      <c r="O20" s="49">
        <v>7.0000000000000007E-2</v>
      </c>
      <c r="P20" s="21">
        <v>8.5</v>
      </c>
      <c r="Q20" s="17">
        <v>30</v>
      </c>
      <c r="R20" s="17">
        <v>10.25</v>
      </c>
      <c r="S20" s="49">
        <v>0.56999999999999995</v>
      </c>
    </row>
    <row r="21" spans="1:19" s="40" customFormat="1" ht="37.5" customHeight="1">
      <c r="A21" s="138"/>
      <c r="B21" s="138"/>
      <c r="C21" s="572"/>
      <c r="D21" s="573"/>
      <c r="E21" s="459"/>
      <c r="F21" s="382">
        <f>SUM(F14:F20)</f>
        <v>860</v>
      </c>
      <c r="G21" s="382"/>
      <c r="H21" s="273">
        <f t="shared" ref="H21:S21" si="1">SUM(H14:H20)</f>
        <v>39.299999999999997</v>
      </c>
      <c r="I21" s="37">
        <f t="shared" si="1"/>
        <v>17.95</v>
      </c>
      <c r="J21" s="84">
        <f t="shared" si="1"/>
        <v>122.19</v>
      </c>
      <c r="K21" s="382">
        <f>SUM(K14:K20)</f>
        <v>820.37</v>
      </c>
      <c r="L21" s="273">
        <f t="shared" si="1"/>
        <v>0.31</v>
      </c>
      <c r="M21" s="37">
        <f t="shared" si="1"/>
        <v>18.73</v>
      </c>
      <c r="N21" s="37">
        <f t="shared" si="1"/>
        <v>0.33</v>
      </c>
      <c r="O21" s="84">
        <f t="shared" si="1"/>
        <v>4.830000000000001</v>
      </c>
      <c r="P21" s="39">
        <f t="shared" si="1"/>
        <v>141.47999999999999</v>
      </c>
      <c r="Q21" s="37">
        <f t="shared" si="1"/>
        <v>443.06999999999994</v>
      </c>
      <c r="R21" s="37">
        <f t="shared" si="1"/>
        <v>129.57999999999998</v>
      </c>
      <c r="S21" s="84">
        <f t="shared" si="1"/>
        <v>10.08</v>
      </c>
    </row>
    <row r="22" spans="1:19" s="40" customFormat="1" ht="37.5" customHeight="1" thickBot="1">
      <c r="A22" s="192"/>
      <c r="B22" s="192"/>
      <c r="C22" s="186"/>
      <c r="D22" s="295"/>
      <c r="E22" s="538"/>
      <c r="F22" s="576"/>
      <c r="G22" s="576"/>
      <c r="H22" s="578"/>
      <c r="I22" s="579"/>
      <c r="J22" s="580"/>
      <c r="K22" s="577">
        <f>K21/23.5</f>
        <v>34.909361702127661</v>
      </c>
      <c r="L22" s="578"/>
      <c r="M22" s="579"/>
      <c r="N22" s="579"/>
      <c r="O22" s="580"/>
      <c r="P22" s="797"/>
      <c r="Q22" s="579"/>
      <c r="R22" s="579"/>
      <c r="S22" s="580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2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2"/>
      <c r="B4" s="602" t="s">
        <v>45</v>
      </c>
      <c r="C4" s="112"/>
      <c r="D4" s="227"/>
      <c r="E4" s="603"/>
      <c r="F4" s="602"/>
      <c r="G4" s="419" t="s">
        <v>26</v>
      </c>
      <c r="H4" s="472"/>
      <c r="I4" s="360"/>
      <c r="J4" s="254" t="s">
        <v>27</v>
      </c>
      <c r="K4" s="803" t="s">
        <v>28</v>
      </c>
      <c r="L4" s="804"/>
      <c r="M4" s="804"/>
      <c r="N4" s="804"/>
      <c r="O4" s="803" t="s">
        <v>29</v>
      </c>
      <c r="P4" s="805"/>
      <c r="Q4" s="805"/>
      <c r="R4" s="806"/>
    </row>
    <row r="5" spans="1:18" s="20" customFormat="1" ht="28.5" customHeight="1" thickBot="1">
      <c r="A5" s="113" t="s">
        <v>0</v>
      </c>
      <c r="B5" s="130" t="s">
        <v>46</v>
      </c>
      <c r="C5" s="625" t="s">
        <v>47</v>
      </c>
      <c r="D5" s="130" t="s">
        <v>44</v>
      </c>
      <c r="E5" s="136" t="s">
        <v>30</v>
      </c>
      <c r="F5" s="130" t="s">
        <v>43</v>
      </c>
      <c r="G5" s="338" t="s">
        <v>31</v>
      </c>
      <c r="H5" s="96" t="s">
        <v>32</v>
      </c>
      <c r="I5" s="97" t="s">
        <v>33</v>
      </c>
      <c r="J5" s="255" t="s">
        <v>34</v>
      </c>
      <c r="K5" s="559" t="s">
        <v>35</v>
      </c>
      <c r="L5" s="548" t="s">
        <v>36</v>
      </c>
      <c r="M5" s="548" t="s">
        <v>37</v>
      </c>
      <c r="N5" s="626" t="s">
        <v>38</v>
      </c>
      <c r="O5" s="374" t="s">
        <v>39</v>
      </c>
      <c r="P5" s="14" t="s">
        <v>40</v>
      </c>
      <c r="Q5" s="14" t="s">
        <v>41</v>
      </c>
      <c r="R5" s="99" t="s">
        <v>42</v>
      </c>
    </row>
    <row r="6" spans="1:18" s="20" customFormat="1" ht="26.4" customHeight="1">
      <c r="A6" s="114" t="s">
        <v>6</v>
      </c>
      <c r="B6" s="558" t="s">
        <v>54</v>
      </c>
      <c r="C6" s="291" t="s">
        <v>23</v>
      </c>
      <c r="D6" s="387" t="s">
        <v>51</v>
      </c>
      <c r="E6" s="296">
        <v>17</v>
      </c>
      <c r="F6" s="447"/>
      <c r="G6" s="365">
        <v>1.7</v>
      </c>
      <c r="H6" s="44">
        <v>4.42</v>
      </c>
      <c r="I6" s="300">
        <v>0.85</v>
      </c>
      <c r="J6" s="303">
        <v>49.98</v>
      </c>
      <c r="K6" s="365">
        <v>0</v>
      </c>
      <c r="L6" s="44">
        <v>0.1</v>
      </c>
      <c r="M6" s="44">
        <v>0</v>
      </c>
      <c r="N6" s="59">
        <v>0</v>
      </c>
      <c r="O6" s="365">
        <v>25.16</v>
      </c>
      <c r="P6" s="44">
        <v>18.190000000000001</v>
      </c>
      <c r="Q6" s="44">
        <v>3.74</v>
      </c>
      <c r="R6" s="300">
        <v>0.1</v>
      </c>
    </row>
    <row r="7" spans="1:18" s="20" customFormat="1" ht="26.4" customHeight="1">
      <c r="A7" s="114"/>
      <c r="B7" s="169">
        <v>54</v>
      </c>
      <c r="C7" s="196" t="s">
        <v>79</v>
      </c>
      <c r="D7" s="238" t="s">
        <v>50</v>
      </c>
      <c r="E7" s="179">
        <v>150</v>
      </c>
      <c r="F7" s="169"/>
      <c r="G7" s="391">
        <v>7.2</v>
      </c>
      <c r="H7" s="24">
        <v>5.0999999999999996</v>
      </c>
      <c r="I7" s="57">
        <v>33.9</v>
      </c>
      <c r="J7" s="259">
        <v>210.3</v>
      </c>
      <c r="K7" s="391">
        <v>0.21</v>
      </c>
      <c r="L7" s="24">
        <v>0</v>
      </c>
      <c r="M7" s="24">
        <v>0</v>
      </c>
      <c r="N7" s="25">
        <v>1.74</v>
      </c>
      <c r="O7" s="391">
        <v>14.55</v>
      </c>
      <c r="P7" s="24">
        <v>208.87</v>
      </c>
      <c r="Q7" s="24">
        <v>139.99</v>
      </c>
      <c r="R7" s="57">
        <v>4.68</v>
      </c>
    </row>
    <row r="8" spans="1:18" s="20" customFormat="1" ht="44.25" customHeight="1">
      <c r="A8" s="114"/>
      <c r="B8" s="169">
        <v>58</v>
      </c>
      <c r="C8" s="196" t="s">
        <v>10</v>
      </c>
      <c r="D8" s="228" t="s">
        <v>49</v>
      </c>
      <c r="E8" s="179">
        <v>90</v>
      </c>
      <c r="F8" s="169"/>
      <c r="G8" s="339">
        <v>12.4</v>
      </c>
      <c r="H8" s="17">
        <v>14.03</v>
      </c>
      <c r="I8" s="49">
        <v>2.56</v>
      </c>
      <c r="J8" s="256">
        <v>188.2</v>
      </c>
      <c r="K8" s="339">
        <v>7.0000000000000007E-2</v>
      </c>
      <c r="L8" s="17">
        <v>20.3</v>
      </c>
      <c r="M8" s="17">
        <v>0.03</v>
      </c>
      <c r="N8" s="22">
        <v>2.2999999999999998</v>
      </c>
      <c r="O8" s="339">
        <v>18.100000000000001</v>
      </c>
      <c r="P8" s="17">
        <v>104.3</v>
      </c>
      <c r="Q8" s="17">
        <v>18</v>
      </c>
      <c r="R8" s="49">
        <v>1.2</v>
      </c>
    </row>
    <row r="9" spans="1:18" s="20" customFormat="1" ht="37.5" customHeight="1">
      <c r="A9" s="114"/>
      <c r="B9" s="131">
        <v>104</v>
      </c>
      <c r="C9" s="354" t="s">
        <v>20</v>
      </c>
      <c r="D9" s="336" t="s">
        <v>107</v>
      </c>
      <c r="E9" s="244">
        <v>200</v>
      </c>
      <c r="F9" s="131"/>
      <c r="G9" s="339">
        <v>0</v>
      </c>
      <c r="H9" s="17">
        <v>0</v>
      </c>
      <c r="I9" s="49">
        <v>19.2</v>
      </c>
      <c r="J9" s="256">
        <v>76.8</v>
      </c>
      <c r="K9" s="339">
        <v>0.16</v>
      </c>
      <c r="L9" s="17">
        <v>9.16</v>
      </c>
      <c r="M9" s="17">
        <v>0.12</v>
      </c>
      <c r="N9" s="22">
        <v>0.8</v>
      </c>
      <c r="O9" s="339">
        <v>0.76</v>
      </c>
      <c r="P9" s="17">
        <v>0</v>
      </c>
      <c r="Q9" s="17">
        <v>0</v>
      </c>
      <c r="R9" s="49">
        <v>0</v>
      </c>
    </row>
    <row r="10" spans="1:18" s="20" customFormat="1" ht="26.4" customHeight="1">
      <c r="A10" s="114"/>
      <c r="B10" s="133">
        <v>119</v>
      </c>
      <c r="C10" s="196" t="s">
        <v>15</v>
      </c>
      <c r="D10" s="238" t="s">
        <v>21</v>
      </c>
      <c r="E10" s="179">
        <v>30</v>
      </c>
      <c r="F10" s="169"/>
      <c r="G10" s="339">
        <v>2.13</v>
      </c>
      <c r="H10" s="17">
        <v>0.21</v>
      </c>
      <c r="I10" s="49">
        <v>13.26</v>
      </c>
      <c r="J10" s="257">
        <v>72</v>
      </c>
      <c r="K10" s="339">
        <v>0.03</v>
      </c>
      <c r="L10" s="17">
        <v>0</v>
      </c>
      <c r="M10" s="17">
        <v>0</v>
      </c>
      <c r="N10" s="22">
        <v>0.05</v>
      </c>
      <c r="O10" s="339">
        <v>11.1</v>
      </c>
      <c r="P10" s="17">
        <v>65.400000000000006</v>
      </c>
      <c r="Q10" s="17">
        <v>19.5</v>
      </c>
      <c r="R10" s="49">
        <v>0.84</v>
      </c>
    </row>
    <row r="11" spans="1:18" s="20" customFormat="1" ht="26.4" customHeight="1">
      <c r="A11" s="114"/>
      <c r="B11" s="169">
        <v>120</v>
      </c>
      <c r="C11" s="196" t="s">
        <v>16</v>
      </c>
      <c r="D11" s="238" t="s">
        <v>55</v>
      </c>
      <c r="E11" s="179">
        <v>20</v>
      </c>
      <c r="F11" s="169"/>
      <c r="G11" s="339">
        <v>1.1399999999999999</v>
      </c>
      <c r="H11" s="17">
        <v>0.22</v>
      </c>
      <c r="I11" s="49">
        <v>7.44</v>
      </c>
      <c r="J11" s="257">
        <v>36.26</v>
      </c>
      <c r="K11" s="339">
        <v>0.02</v>
      </c>
      <c r="L11" s="17">
        <v>0.08</v>
      </c>
      <c r="M11" s="17">
        <v>0</v>
      </c>
      <c r="N11" s="22">
        <v>0.06</v>
      </c>
      <c r="O11" s="339">
        <v>6.8</v>
      </c>
      <c r="P11" s="17">
        <v>24</v>
      </c>
      <c r="Q11" s="17">
        <v>8.1999999999999993</v>
      </c>
      <c r="R11" s="49">
        <v>0.46</v>
      </c>
    </row>
    <row r="12" spans="1:18" s="20" customFormat="1" ht="26.4" customHeight="1">
      <c r="A12" s="114"/>
      <c r="B12" s="169"/>
      <c r="C12" s="196"/>
      <c r="D12" s="439" t="s">
        <v>24</v>
      </c>
      <c r="E12" s="470">
        <f>SUM(E6:E11)</f>
        <v>507</v>
      </c>
      <c r="F12" s="169"/>
      <c r="G12" s="339">
        <f t="shared" ref="G12:R12" si="0">SUM(G6:G11)</f>
        <v>24.57</v>
      </c>
      <c r="H12" s="17">
        <f t="shared" si="0"/>
        <v>23.979999999999997</v>
      </c>
      <c r="I12" s="49">
        <f t="shared" si="0"/>
        <v>77.210000000000008</v>
      </c>
      <c r="J12" s="546">
        <f t="shared" si="0"/>
        <v>633.54</v>
      </c>
      <c r="K12" s="339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39">
        <f t="shared" si="0"/>
        <v>76.47</v>
      </c>
      <c r="P12" s="17">
        <f t="shared" si="0"/>
        <v>420.76</v>
      </c>
      <c r="Q12" s="17">
        <f t="shared" si="0"/>
        <v>189.43</v>
      </c>
      <c r="R12" s="49">
        <f t="shared" si="0"/>
        <v>7.2799999999999994</v>
      </c>
    </row>
    <row r="13" spans="1:18" s="20" customFormat="1" ht="26.4" customHeight="1" thickBot="1">
      <c r="A13" s="565"/>
      <c r="B13" s="541"/>
      <c r="C13" s="485"/>
      <c r="D13" s="441" t="s">
        <v>25</v>
      </c>
      <c r="E13" s="536"/>
      <c r="F13" s="535"/>
      <c r="G13" s="547"/>
      <c r="H13" s="100"/>
      <c r="I13" s="101"/>
      <c r="J13" s="545">
        <f>J12/23.5</f>
        <v>26.959148936170212</v>
      </c>
      <c r="K13" s="547"/>
      <c r="L13" s="100"/>
      <c r="M13" s="100"/>
      <c r="N13" s="544"/>
      <c r="O13" s="547"/>
      <c r="P13" s="100"/>
      <c r="Q13" s="100"/>
      <c r="R13" s="101"/>
    </row>
    <row r="14" spans="1:18" s="20" customFormat="1" ht="26.4" customHeight="1">
      <c r="A14" s="116" t="s">
        <v>7</v>
      </c>
      <c r="B14" s="624">
        <v>135</v>
      </c>
      <c r="C14" s="594" t="s">
        <v>23</v>
      </c>
      <c r="D14" s="235" t="s">
        <v>64</v>
      </c>
      <c r="E14" s="203">
        <v>60</v>
      </c>
      <c r="F14" s="375"/>
      <c r="G14" s="391">
        <v>1.2</v>
      </c>
      <c r="H14" s="24">
        <v>5.4</v>
      </c>
      <c r="I14" s="57">
        <v>5.16</v>
      </c>
      <c r="J14" s="259">
        <v>73.2</v>
      </c>
      <c r="K14" s="391">
        <v>0.01</v>
      </c>
      <c r="L14" s="24">
        <v>4.2</v>
      </c>
      <c r="M14" s="24">
        <v>0.55000000000000004</v>
      </c>
      <c r="N14" s="25">
        <v>0</v>
      </c>
      <c r="O14" s="391">
        <v>24.6</v>
      </c>
      <c r="P14" s="24">
        <v>40.200000000000003</v>
      </c>
      <c r="Q14" s="24">
        <v>21</v>
      </c>
      <c r="R14" s="57">
        <v>4.2</v>
      </c>
    </row>
    <row r="15" spans="1:18" s="20" customFormat="1" ht="26.4" customHeight="1">
      <c r="A15" s="115"/>
      <c r="B15" s="132">
        <v>36</v>
      </c>
      <c r="C15" s="277" t="s">
        <v>9</v>
      </c>
      <c r="D15" s="414" t="s">
        <v>56</v>
      </c>
      <c r="E15" s="180">
        <v>200</v>
      </c>
      <c r="F15" s="279"/>
      <c r="G15" s="349">
        <v>5</v>
      </c>
      <c r="H15" s="110">
        <v>8.6</v>
      </c>
      <c r="I15" s="282">
        <v>12.6</v>
      </c>
      <c r="J15" s="285">
        <v>147.80000000000001</v>
      </c>
      <c r="K15" s="349">
        <v>0.1</v>
      </c>
      <c r="L15" s="110">
        <v>10.08</v>
      </c>
      <c r="M15" s="110">
        <v>0</v>
      </c>
      <c r="N15" s="111">
        <v>1.1000000000000001</v>
      </c>
      <c r="O15" s="349">
        <v>41.98</v>
      </c>
      <c r="P15" s="110">
        <v>122.08</v>
      </c>
      <c r="Q15" s="110">
        <v>36.96</v>
      </c>
      <c r="R15" s="282">
        <v>11.18</v>
      </c>
    </row>
    <row r="16" spans="1:18" s="20" customFormat="1" ht="26.4" customHeight="1">
      <c r="A16" s="122"/>
      <c r="B16" s="132">
        <v>90</v>
      </c>
      <c r="C16" s="277" t="s">
        <v>10</v>
      </c>
      <c r="D16" s="438" t="s">
        <v>174</v>
      </c>
      <c r="E16" s="247">
        <v>90</v>
      </c>
      <c r="F16" s="132"/>
      <c r="G16" s="596">
        <v>15.21</v>
      </c>
      <c r="H16" s="123">
        <v>14.04</v>
      </c>
      <c r="I16" s="128">
        <v>8.91</v>
      </c>
      <c r="J16" s="260">
        <v>222.75</v>
      </c>
      <c r="K16" s="596">
        <v>0.37</v>
      </c>
      <c r="L16" s="123">
        <v>0.09</v>
      </c>
      <c r="M16" s="123">
        <v>0</v>
      </c>
      <c r="N16" s="124">
        <v>0.49</v>
      </c>
      <c r="O16" s="596">
        <v>54.18</v>
      </c>
      <c r="P16" s="123">
        <v>117.54</v>
      </c>
      <c r="Q16" s="123">
        <v>24.8</v>
      </c>
      <c r="R16" s="128">
        <v>1.6</v>
      </c>
    </row>
    <row r="17" spans="1:18" s="20" customFormat="1" ht="33" customHeight="1">
      <c r="A17" s="122"/>
      <c r="B17" s="132">
        <v>218</v>
      </c>
      <c r="C17" s="277" t="s">
        <v>57</v>
      </c>
      <c r="D17" s="414" t="s">
        <v>183</v>
      </c>
      <c r="E17" s="180">
        <v>150</v>
      </c>
      <c r="F17" s="279"/>
      <c r="G17" s="391">
        <v>4.1399999999999997</v>
      </c>
      <c r="H17" s="24">
        <v>10.86</v>
      </c>
      <c r="I17" s="57">
        <v>18.64</v>
      </c>
      <c r="J17" s="389">
        <v>189</v>
      </c>
      <c r="K17" s="391">
        <v>0.15</v>
      </c>
      <c r="L17" s="24">
        <v>13.75</v>
      </c>
      <c r="M17" s="24">
        <v>0.21</v>
      </c>
      <c r="N17" s="25">
        <v>0.37</v>
      </c>
      <c r="O17" s="391">
        <v>72.209999999999994</v>
      </c>
      <c r="P17" s="24">
        <v>101.4</v>
      </c>
      <c r="Q17" s="24">
        <v>42.64</v>
      </c>
      <c r="R17" s="57">
        <v>1.6</v>
      </c>
    </row>
    <row r="18" spans="1:18" s="20" customFormat="1" ht="51" customHeight="1">
      <c r="A18" s="122"/>
      <c r="B18" s="132">
        <v>219</v>
      </c>
      <c r="C18" s="277" t="s">
        <v>20</v>
      </c>
      <c r="D18" s="414" t="s">
        <v>163</v>
      </c>
      <c r="E18" s="180">
        <v>200</v>
      </c>
      <c r="F18" s="279"/>
      <c r="G18" s="391">
        <v>0</v>
      </c>
      <c r="H18" s="24">
        <v>0</v>
      </c>
      <c r="I18" s="57">
        <v>25</v>
      </c>
      <c r="J18" s="389">
        <v>100</v>
      </c>
      <c r="K18" s="391">
        <v>0</v>
      </c>
      <c r="L18" s="24">
        <v>5.48</v>
      </c>
      <c r="M18" s="24">
        <v>0</v>
      </c>
      <c r="N18" s="25">
        <v>0.57999999999999996</v>
      </c>
      <c r="O18" s="391">
        <v>0.4</v>
      </c>
      <c r="P18" s="24">
        <v>0</v>
      </c>
      <c r="Q18" s="24">
        <v>0</v>
      </c>
      <c r="R18" s="57">
        <v>0.04</v>
      </c>
    </row>
    <row r="19" spans="1:18" s="20" customFormat="1" ht="26.4" customHeight="1">
      <c r="A19" s="122"/>
      <c r="B19" s="595">
        <v>119</v>
      </c>
      <c r="C19" s="277" t="s">
        <v>15</v>
      </c>
      <c r="D19" s="284" t="s">
        <v>67</v>
      </c>
      <c r="E19" s="180">
        <v>30</v>
      </c>
      <c r="F19" s="180"/>
      <c r="G19" s="23">
        <v>2.13</v>
      </c>
      <c r="H19" s="24">
        <v>0.21</v>
      </c>
      <c r="I19" s="25">
        <v>13.26</v>
      </c>
      <c r="J19" s="389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7">
        <v>0.84</v>
      </c>
    </row>
    <row r="20" spans="1:18" s="20" customFormat="1" ht="26.4" customHeight="1">
      <c r="A20" s="122"/>
      <c r="B20" s="132">
        <v>120</v>
      </c>
      <c r="C20" s="277" t="s">
        <v>16</v>
      </c>
      <c r="D20" s="284" t="s">
        <v>55</v>
      </c>
      <c r="E20" s="180">
        <v>20</v>
      </c>
      <c r="F20" s="180"/>
      <c r="G20" s="23">
        <v>1.1399999999999999</v>
      </c>
      <c r="H20" s="24">
        <v>0.22</v>
      </c>
      <c r="I20" s="25">
        <v>7.44</v>
      </c>
      <c r="J20" s="389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7">
        <v>0.46</v>
      </c>
    </row>
    <row r="21" spans="1:18" s="20" customFormat="1" ht="26.4" customHeight="1">
      <c r="A21" s="122"/>
      <c r="B21" s="597"/>
      <c r="C21" s="312"/>
      <c r="D21" s="439" t="s">
        <v>24</v>
      </c>
      <c r="E21" s="598">
        <f>E14+E15+E16+E17+E18+E19+E20</f>
        <v>750</v>
      </c>
      <c r="F21" s="132"/>
      <c r="G21" s="273">
        <f t="shared" ref="G21:R21" si="1">G14+G15+G16+G17+G18+G19+G20</f>
        <v>28.82</v>
      </c>
      <c r="H21" s="37">
        <f t="shared" si="1"/>
        <v>39.33</v>
      </c>
      <c r="I21" s="84">
        <f t="shared" si="1"/>
        <v>91.01</v>
      </c>
      <c r="J21" s="618">
        <f t="shared" si="1"/>
        <v>841.01</v>
      </c>
      <c r="K21" s="273">
        <f t="shared" si="1"/>
        <v>0.68</v>
      </c>
      <c r="L21" s="37">
        <f t="shared" si="1"/>
        <v>33.68</v>
      </c>
      <c r="M21" s="37">
        <f t="shared" si="1"/>
        <v>0.76</v>
      </c>
      <c r="N21" s="380">
        <f t="shared" si="1"/>
        <v>2.65</v>
      </c>
      <c r="O21" s="273">
        <f t="shared" si="1"/>
        <v>211.26999999999998</v>
      </c>
      <c r="P21" s="37">
        <f t="shared" si="1"/>
        <v>470.62</v>
      </c>
      <c r="Q21" s="37">
        <f t="shared" si="1"/>
        <v>153.1</v>
      </c>
      <c r="R21" s="84">
        <f t="shared" si="1"/>
        <v>19.920000000000002</v>
      </c>
    </row>
    <row r="22" spans="1:18" s="20" customFormat="1" ht="26.4" customHeight="1" thickBot="1">
      <c r="A22" s="145"/>
      <c r="B22" s="368"/>
      <c r="C22" s="178"/>
      <c r="D22" s="441" t="s">
        <v>25</v>
      </c>
      <c r="E22" s="183"/>
      <c r="F22" s="301"/>
      <c r="G22" s="276"/>
      <c r="H22" s="62"/>
      <c r="I22" s="146"/>
      <c r="J22" s="262">
        <f>J21/23.5</f>
        <v>35.787659574468087</v>
      </c>
      <c r="K22" s="586"/>
      <c r="L22" s="587"/>
      <c r="M22" s="587"/>
      <c r="N22" s="589"/>
      <c r="O22" s="586"/>
      <c r="P22" s="587"/>
      <c r="Q22" s="587"/>
      <c r="R22" s="588"/>
    </row>
    <row r="23" spans="1:18" s="164" customFormat="1" ht="26.4" customHeight="1">
      <c r="A23" s="554"/>
      <c r="B23" s="555"/>
      <c r="C23" s="554"/>
      <c r="D23" s="556"/>
      <c r="E23" s="554"/>
      <c r="F23" s="554"/>
      <c r="G23" s="554"/>
      <c r="H23" s="554"/>
      <c r="I23" s="554"/>
      <c r="J23" s="557"/>
      <c r="K23" s="554"/>
      <c r="L23" s="554"/>
      <c r="M23" s="554"/>
      <c r="N23" s="554"/>
      <c r="O23" s="554"/>
      <c r="P23" s="554"/>
      <c r="Q23" s="554"/>
      <c r="R23" s="554"/>
    </row>
    <row r="24" spans="1:18" s="164" customFormat="1" ht="26.4" customHeight="1">
      <c r="A24" s="554"/>
      <c r="B24" s="555"/>
      <c r="C24" s="554"/>
      <c r="D24" s="556"/>
      <c r="E24" s="554"/>
      <c r="F24" s="554"/>
      <c r="G24" s="554"/>
      <c r="H24" s="554"/>
      <c r="I24" s="554"/>
      <c r="J24" s="557"/>
      <c r="K24" s="554"/>
      <c r="L24" s="554"/>
      <c r="M24" s="554"/>
      <c r="N24" s="554"/>
      <c r="O24" s="554"/>
      <c r="P24" s="554"/>
      <c r="Q24" s="554"/>
      <c r="R24" s="554"/>
    </row>
    <row r="25" spans="1:18">
      <c r="A25" s="11"/>
      <c r="B25" s="55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5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5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5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5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5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5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5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5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5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5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5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52"/>
      <c r="B37" s="553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549" t="s">
        <v>45</v>
      </c>
      <c r="D4" s="171"/>
      <c r="E4" s="208"/>
      <c r="F4" s="601"/>
      <c r="G4" s="603"/>
      <c r="H4" s="90" t="s">
        <v>26</v>
      </c>
      <c r="I4" s="90"/>
      <c r="J4" s="90"/>
      <c r="K4" s="254" t="s">
        <v>27</v>
      </c>
      <c r="L4" s="810" t="s">
        <v>28</v>
      </c>
      <c r="M4" s="808"/>
      <c r="N4" s="808"/>
      <c r="O4" s="808"/>
      <c r="P4" s="807" t="s">
        <v>29</v>
      </c>
      <c r="Q4" s="810"/>
      <c r="R4" s="810"/>
      <c r="S4" s="811"/>
    </row>
    <row r="5" spans="1:19" s="20" customFormat="1" ht="38.25" customHeight="1" thickBot="1">
      <c r="A5" s="188" t="s">
        <v>0</v>
      </c>
      <c r="B5" s="188"/>
      <c r="C5" s="167" t="s">
        <v>46</v>
      </c>
      <c r="D5" s="113" t="s">
        <v>47</v>
      </c>
      <c r="E5" s="136" t="s">
        <v>44</v>
      </c>
      <c r="F5" s="167" t="s">
        <v>30</v>
      </c>
      <c r="G5" s="136" t="s">
        <v>43</v>
      </c>
      <c r="H5" s="95" t="s">
        <v>31</v>
      </c>
      <c r="I5" s="96" t="s">
        <v>32</v>
      </c>
      <c r="J5" s="248" t="s">
        <v>33</v>
      </c>
      <c r="K5" s="255" t="s">
        <v>34</v>
      </c>
      <c r="L5" s="95" t="s">
        <v>35</v>
      </c>
      <c r="M5" s="96" t="s">
        <v>36</v>
      </c>
      <c r="N5" s="96" t="s">
        <v>37</v>
      </c>
      <c r="O5" s="248" t="s">
        <v>38</v>
      </c>
      <c r="P5" s="338" t="s">
        <v>39</v>
      </c>
      <c r="Q5" s="96" t="s">
        <v>40</v>
      </c>
      <c r="R5" s="96" t="s">
        <v>41</v>
      </c>
      <c r="S5" s="97" t="s">
        <v>42</v>
      </c>
    </row>
    <row r="6" spans="1:19" s="20" customFormat="1" ht="39" customHeight="1">
      <c r="A6" s="191" t="s">
        <v>6</v>
      </c>
      <c r="B6" s="116"/>
      <c r="C6" s="558">
        <v>137</v>
      </c>
      <c r="D6" s="291" t="s">
        <v>23</v>
      </c>
      <c r="E6" s="583" t="s">
        <v>103</v>
      </c>
      <c r="F6" s="662">
        <v>150</v>
      </c>
      <c r="G6" s="311"/>
      <c r="H6" s="58">
        <v>1.35</v>
      </c>
      <c r="I6" s="44">
        <v>0</v>
      </c>
      <c r="J6" s="59">
        <v>12.9</v>
      </c>
      <c r="K6" s="303">
        <v>57</v>
      </c>
      <c r="L6" s="58">
        <v>0.09</v>
      </c>
      <c r="M6" s="44">
        <v>57</v>
      </c>
      <c r="N6" s="44">
        <v>0.09</v>
      </c>
      <c r="O6" s="59">
        <v>0</v>
      </c>
      <c r="P6" s="365">
        <v>52.5</v>
      </c>
      <c r="Q6" s="44">
        <v>25.5</v>
      </c>
      <c r="R6" s="44">
        <v>16.5</v>
      </c>
      <c r="S6" s="300">
        <v>0.15</v>
      </c>
    </row>
    <row r="7" spans="1:19" s="20" customFormat="1" ht="39" customHeight="1">
      <c r="A7" s="137"/>
      <c r="B7" s="114"/>
      <c r="C7" s="132">
        <v>67</v>
      </c>
      <c r="D7" s="277" t="s">
        <v>77</v>
      </c>
      <c r="E7" s="198" t="s">
        <v>111</v>
      </c>
      <c r="F7" s="220">
        <v>150</v>
      </c>
      <c r="G7" s="277"/>
      <c r="H7" s="23">
        <v>18.75</v>
      </c>
      <c r="I7" s="24">
        <v>19.5</v>
      </c>
      <c r="J7" s="25">
        <v>2.7</v>
      </c>
      <c r="K7" s="259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1">
        <v>268.68</v>
      </c>
      <c r="Q7" s="24">
        <v>323.68</v>
      </c>
      <c r="R7" s="24">
        <v>23.86</v>
      </c>
      <c r="S7" s="57">
        <v>2.74</v>
      </c>
    </row>
    <row r="8" spans="1:19" s="20" customFormat="1" ht="39" customHeight="1">
      <c r="A8" s="137"/>
      <c r="B8" s="114"/>
      <c r="C8" s="162">
        <v>100</v>
      </c>
      <c r="D8" s="354" t="s">
        <v>20</v>
      </c>
      <c r="E8" s="336" t="s">
        <v>115</v>
      </c>
      <c r="F8" s="264">
        <v>200</v>
      </c>
      <c r="G8" s="181"/>
      <c r="H8" s="21">
        <v>0.2</v>
      </c>
      <c r="I8" s="17">
        <v>0</v>
      </c>
      <c r="J8" s="22">
        <v>15.56</v>
      </c>
      <c r="K8" s="256">
        <v>63.2</v>
      </c>
      <c r="L8" s="339">
        <v>0</v>
      </c>
      <c r="M8" s="17">
        <v>1.2</v>
      </c>
      <c r="N8" s="17">
        <v>0</v>
      </c>
      <c r="O8" s="49">
        <v>0.06</v>
      </c>
      <c r="P8" s="21">
        <v>6.9</v>
      </c>
      <c r="Q8" s="17">
        <v>5.22</v>
      </c>
      <c r="R8" s="17">
        <v>5.24</v>
      </c>
      <c r="S8" s="49">
        <v>0.04</v>
      </c>
    </row>
    <row r="9" spans="1:19" s="20" customFormat="1" ht="39" customHeight="1">
      <c r="A9" s="137"/>
      <c r="B9" s="114"/>
      <c r="C9" s="131">
        <v>121</v>
      </c>
      <c r="D9" s="344" t="s">
        <v>59</v>
      </c>
      <c r="E9" s="292" t="s">
        <v>59</v>
      </c>
      <c r="F9" s="265">
        <v>30</v>
      </c>
      <c r="G9" s="179"/>
      <c r="H9" s="21">
        <v>2.16</v>
      </c>
      <c r="I9" s="17">
        <v>0.81</v>
      </c>
      <c r="J9" s="22">
        <v>14.73</v>
      </c>
      <c r="K9" s="256">
        <v>75.66</v>
      </c>
      <c r="L9" s="21">
        <v>0.04</v>
      </c>
      <c r="M9" s="17">
        <v>0</v>
      </c>
      <c r="N9" s="17">
        <v>0</v>
      </c>
      <c r="O9" s="22">
        <v>0.51</v>
      </c>
      <c r="P9" s="339">
        <v>7.5</v>
      </c>
      <c r="Q9" s="17">
        <v>24.6</v>
      </c>
      <c r="R9" s="17">
        <v>9.9</v>
      </c>
      <c r="S9" s="49">
        <v>0.45</v>
      </c>
    </row>
    <row r="10" spans="1:19" s="20" customFormat="1" ht="39" customHeight="1">
      <c r="A10" s="137"/>
      <c r="B10" s="114"/>
      <c r="C10" s="131">
        <v>120</v>
      </c>
      <c r="D10" s="196" t="s">
        <v>16</v>
      </c>
      <c r="E10" s="197" t="s">
        <v>55</v>
      </c>
      <c r="F10" s="221">
        <v>20</v>
      </c>
      <c r="G10" s="179"/>
      <c r="H10" s="21">
        <v>1.1399999999999999</v>
      </c>
      <c r="I10" s="17">
        <v>0.22</v>
      </c>
      <c r="J10" s="22">
        <v>7.44</v>
      </c>
      <c r="K10" s="257">
        <v>36.26</v>
      </c>
      <c r="L10" s="21">
        <v>0.02</v>
      </c>
      <c r="M10" s="17">
        <v>0.08</v>
      </c>
      <c r="N10" s="17">
        <v>0</v>
      </c>
      <c r="O10" s="22">
        <v>0.06</v>
      </c>
      <c r="P10" s="339">
        <v>6.8</v>
      </c>
      <c r="Q10" s="17">
        <v>24</v>
      </c>
      <c r="R10" s="17">
        <v>8.1999999999999993</v>
      </c>
      <c r="S10" s="49">
        <v>0.46</v>
      </c>
    </row>
    <row r="11" spans="1:19" s="20" customFormat="1" ht="39" customHeight="1">
      <c r="A11" s="137"/>
      <c r="B11" s="114"/>
      <c r="C11" s="582"/>
      <c r="D11" s="354"/>
      <c r="E11" s="459" t="s">
        <v>24</v>
      </c>
      <c r="F11" s="663">
        <f>SUM(F6:F10)</f>
        <v>550</v>
      </c>
      <c r="G11" s="181"/>
      <c r="H11" s="500">
        <f t="shared" ref="H11:S11" si="0">SUM(H6:H10)</f>
        <v>23.6</v>
      </c>
      <c r="I11" s="33">
        <f t="shared" si="0"/>
        <v>20.529999999999998</v>
      </c>
      <c r="J11" s="503">
        <f t="shared" si="0"/>
        <v>53.33</v>
      </c>
      <c r="K11" s="506">
        <f t="shared" si="0"/>
        <v>493.56999999999994</v>
      </c>
      <c r="L11" s="500">
        <f t="shared" si="0"/>
        <v>0.22</v>
      </c>
      <c r="M11" s="33">
        <f t="shared" si="0"/>
        <v>58.89</v>
      </c>
      <c r="N11" s="33">
        <f t="shared" si="0"/>
        <v>0.43000000000000005</v>
      </c>
      <c r="O11" s="503">
        <f t="shared" si="0"/>
        <v>2.8800000000000003</v>
      </c>
      <c r="P11" s="508">
        <f t="shared" si="0"/>
        <v>342.38</v>
      </c>
      <c r="Q11" s="33">
        <f t="shared" si="0"/>
        <v>403.00000000000006</v>
      </c>
      <c r="R11" s="33">
        <f t="shared" si="0"/>
        <v>63.7</v>
      </c>
      <c r="S11" s="489">
        <f t="shared" si="0"/>
        <v>3.8400000000000003</v>
      </c>
    </row>
    <row r="12" spans="1:19" s="20" customFormat="1" ht="39" customHeight="1" thickBot="1">
      <c r="A12" s="492"/>
      <c r="B12" s="565"/>
      <c r="C12" s="499"/>
      <c r="D12" s="581"/>
      <c r="E12" s="460" t="s">
        <v>25</v>
      </c>
      <c r="F12" s="664"/>
      <c r="G12" s="496"/>
      <c r="H12" s="501"/>
      <c r="I12" s="490"/>
      <c r="J12" s="504"/>
      <c r="K12" s="507">
        <f>K11/23.5</f>
        <v>21.002978723404251</v>
      </c>
      <c r="L12" s="501"/>
      <c r="M12" s="490"/>
      <c r="N12" s="490"/>
      <c r="O12" s="504"/>
      <c r="P12" s="509"/>
      <c r="Q12" s="490"/>
      <c r="R12" s="490"/>
      <c r="S12" s="491"/>
    </row>
    <row r="13" spans="1:19" s="20" customFormat="1" ht="39" customHeight="1">
      <c r="A13" s="191" t="s">
        <v>7</v>
      </c>
      <c r="B13" s="619"/>
      <c r="C13" s="620">
        <v>135</v>
      </c>
      <c r="D13" s="613" t="s">
        <v>23</v>
      </c>
      <c r="E13" s="665" t="s">
        <v>64</v>
      </c>
      <c r="F13" s="670">
        <v>60</v>
      </c>
      <c r="G13" s="203"/>
      <c r="H13" s="534">
        <v>1.2</v>
      </c>
      <c r="I13" s="60">
        <v>5.4</v>
      </c>
      <c r="J13" s="614">
        <v>5.16</v>
      </c>
      <c r="K13" s="621">
        <v>73.2</v>
      </c>
      <c r="L13" s="534">
        <v>0.01</v>
      </c>
      <c r="M13" s="60">
        <v>4.2</v>
      </c>
      <c r="N13" s="60">
        <v>0.55000000000000004</v>
      </c>
      <c r="O13" s="614">
        <v>0</v>
      </c>
      <c r="P13" s="532">
        <v>24.6</v>
      </c>
      <c r="Q13" s="60">
        <v>40.200000000000003</v>
      </c>
      <c r="R13" s="60">
        <v>21</v>
      </c>
      <c r="S13" s="61">
        <v>4.2</v>
      </c>
    </row>
    <row r="14" spans="1:19" s="20" customFormat="1" ht="39" customHeight="1">
      <c r="A14" s="137"/>
      <c r="B14" s="189"/>
      <c r="C14" s="220">
        <v>33</v>
      </c>
      <c r="D14" s="277" t="s">
        <v>9</v>
      </c>
      <c r="E14" s="666" t="s">
        <v>74</v>
      </c>
      <c r="F14" s="247">
        <v>200</v>
      </c>
      <c r="G14" s="180"/>
      <c r="H14" s="283">
        <v>6.4</v>
      </c>
      <c r="I14" s="110">
        <v>6.2</v>
      </c>
      <c r="J14" s="111">
        <v>12.2</v>
      </c>
      <c r="K14" s="285">
        <v>130.6</v>
      </c>
      <c r="L14" s="283">
        <v>0.08</v>
      </c>
      <c r="M14" s="110">
        <v>6.8</v>
      </c>
      <c r="N14" s="110">
        <v>0</v>
      </c>
      <c r="O14" s="111">
        <v>1</v>
      </c>
      <c r="P14" s="349">
        <v>36.799999999999997</v>
      </c>
      <c r="Q14" s="110">
        <v>76.2</v>
      </c>
      <c r="R14" s="110">
        <v>23.2</v>
      </c>
      <c r="S14" s="282">
        <v>0.8</v>
      </c>
    </row>
    <row r="15" spans="1:19" s="20" customFormat="1" ht="39" customHeight="1">
      <c r="A15" s="139"/>
      <c r="B15" s="211"/>
      <c r="C15" s="220">
        <v>42</v>
      </c>
      <c r="D15" s="277" t="s">
        <v>10</v>
      </c>
      <c r="E15" s="666" t="s">
        <v>160</v>
      </c>
      <c r="F15" s="247">
        <v>90</v>
      </c>
      <c r="G15" s="180"/>
      <c r="H15" s="283">
        <v>18.7</v>
      </c>
      <c r="I15" s="110">
        <v>19.2</v>
      </c>
      <c r="J15" s="111">
        <v>7.5</v>
      </c>
      <c r="K15" s="285">
        <v>278.27999999999997</v>
      </c>
      <c r="L15" s="283">
        <v>7.0000000000000007E-2</v>
      </c>
      <c r="M15" s="110">
        <v>1.36</v>
      </c>
      <c r="N15" s="110">
        <v>0</v>
      </c>
      <c r="O15" s="111">
        <v>0.26</v>
      </c>
      <c r="P15" s="349">
        <v>25.02</v>
      </c>
      <c r="Q15" s="110">
        <v>174.5</v>
      </c>
      <c r="R15" s="110">
        <v>21.92</v>
      </c>
      <c r="S15" s="282">
        <v>2.04</v>
      </c>
    </row>
    <row r="16" spans="1:19" s="20" customFormat="1" ht="48" customHeight="1">
      <c r="A16" s="139"/>
      <c r="B16" s="138"/>
      <c r="C16" s="220">
        <v>234</v>
      </c>
      <c r="D16" s="277" t="s">
        <v>79</v>
      </c>
      <c r="E16" s="414" t="s">
        <v>179</v>
      </c>
      <c r="F16" s="180">
        <v>150</v>
      </c>
      <c r="G16" s="180"/>
      <c r="H16" s="283">
        <v>3.01</v>
      </c>
      <c r="I16" s="110">
        <v>10.51</v>
      </c>
      <c r="J16" s="111">
        <v>20.88</v>
      </c>
      <c r="K16" s="285">
        <v>192</v>
      </c>
      <c r="L16" s="283">
        <v>0.13</v>
      </c>
      <c r="M16" s="110">
        <v>21.91</v>
      </c>
      <c r="N16" s="110">
        <v>0.01</v>
      </c>
      <c r="O16" s="111">
        <v>0.43</v>
      </c>
      <c r="P16" s="349">
        <v>23.55</v>
      </c>
      <c r="Q16" s="110">
        <v>78.73</v>
      </c>
      <c r="R16" s="110">
        <v>31.5</v>
      </c>
      <c r="S16" s="282">
        <v>1.32</v>
      </c>
    </row>
    <row r="17" spans="1:19" s="20" customFormat="1" ht="39" customHeight="1">
      <c r="A17" s="139"/>
      <c r="B17" s="138"/>
      <c r="C17" s="220">
        <v>156</v>
      </c>
      <c r="D17" s="277" t="s">
        <v>20</v>
      </c>
      <c r="E17" s="666" t="s">
        <v>182</v>
      </c>
      <c r="F17" s="247">
        <v>200</v>
      </c>
      <c r="G17" s="180"/>
      <c r="H17" s="23">
        <v>0.26</v>
      </c>
      <c r="I17" s="24">
        <v>0.12</v>
      </c>
      <c r="J17" s="25">
        <v>16.22</v>
      </c>
      <c r="K17" s="259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1">
        <v>10.78</v>
      </c>
      <c r="Q17" s="24">
        <v>6.72</v>
      </c>
      <c r="R17" s="24">
        <v>4.62</v>
      </c>
      <c r="S17" s="57">
        <v>0.34</v>
      </c>
    </row>
    <row r="18" spans="1:19" s="20" customFormat="1" ht="29.25" customHeight="1">
      <c r="A18" s="139"/>
      <c r="B18" s="138"/>
      <c r="C18" s="622">
        <v>119</v>
      </c>
      <c r="D18" s="277" t="s">
        <v>15</v>
      </c>
      <c r="E18" s="667" t="s">
        <v>67</v>
      </c>
      <c r="F18" s="180">
        <v>30</v>
      </c>
      <c r="G18" s="180"/>
      <c r="H18" s="23">
        <v>2.13</v>
      </c>
      <c r="I18" s="24">
        <v>0.21</v>
      </c>
      <c r="J18" s="25">
        <v>13.26</v>
      </c>
      <c r="K18" s="389">
        <v>72</v>
      </c>
      <c r="L18" s="23">
        <v>0.03</v>
      </c>
      <c r="M18" s="24">
        <v>0</v>
      </c>
      <c r="N18" s="24">
        <v>0</v>
      </c>
      <c r="O18" s="25">
        <v>0.05</v>
      </c>
      <c r="P18" s="391">
        <v>11.1</v>
      </c>
      <c r="Q18" s="24">
        <v>65.400000000000006</v>
      </c>
      <c r="R18" s="24">
        <v>19.5</v>
      </c>
      <c r="S18" s="57">
        <v>0.84</v>
      </c>
    </row>
    <row r="19" spans="1:19" s="20" customFormat="1" ht="39" customHeight="1">
      <c r="A19" s="139"/>
      <c r="B19" s="138"/>
      <c r="C19" s="220">
        <v>120</v>
      </c>
      <c r="D19" s="277" t="s">
        <v>16</v>
      </c>
      <c r="E19" s="667" t="s">
        <v>55</v>
      </c>
      <c r="F19" s="180">
        <v>20</v>
      </c>
      <c r="G19" s="180"/>
      <c r="H19" s="23">
        <v>1.1399999999999999</v>
      </c>
      <c r="I19" s="24">
        <v>0.22</v>
      </c>
      <c r="J19" s="25">
        <v>7.44</v>
      </c>
      <c r="K19" s="389">
        <v>36.26</v>
      </c>
      <c r="L19" s="23">
        <v>0.02</v>
      </c>
      <c r="M19" s="24">
        <v>0.08</v>
      </c>
      <c r="N19" s="24">
        <v>0</v>
      </c>
      <c r="O19" s="25">
        <v>0.06</v>
      </c>
      <c r="P19" s="391">
        <v>6.8</v>
      </c>
      <c r="Q19" s="24">
        <v>24</v>
      </c>
      <c r="R19" s="24">
        <v>8.1999999999999993</v>
      </c>
      <c r="S19" s="57">
        <v>0.46</v>
      </c>
    </row>
    <row r="20" spans="1:19" s="20" customFormat="1" ht="39" customHeight="1">
      <c r="A20" s="139"/>
      <c r="B20" s="211"/>
      <c r="C20" s="623"/>
      <c r="D20" s="312"/>
      <c r="E20" s="668" t="s">
        <v>24</v>
      </c>
      <c r="F20" s="382">
        <f>F13+F14+F15+F16+F17+F18+F19</f>
        <v>750</v>
      </c>
      <c r="G20" s="382"/>
      <c r="H20" s="637">
        <f t="shared" ref="H20:R20" si="1">H13+H14+H15+H16+H17+H18+H19</f>
        <v>32.840000000000003</v>
      </c>
      <c r="I20" s="109">
        <f t="shared" si="1"/>
        <v>41.86</v>
      </c>
      <c r="J20" s="384">
        <f t="shared" si="1"/>
        <v>82.66</v>
      </c>
      <c r="K20" s="382">
        <f t="shared" si="1"/>
        <v>849.93999999999994</v>
      </c>
      <c r="L20" s="637">
        <f t="shared" si="1"/>
        <v>0.3600000000000001</v>
      </c>
      <c r="M20" s="109">
        <f t="shared" si="1"/>
        <v>40.549999999999997</v>
      </c>
      <c r="N20" s="109">
        <f t="shared" si="1"/>
        <v>0.56000000000000005</v>
      </c>
      <c r="O20" s="384">
        <f t="shared" si="1"/>
        <v>1.98</v>
      </c>
      <c r="P20" s="661">
        <f t="shared" si="1"/>
        <v>138.65</v>
      </c>
      <c r="Q20" s="109">
        <f t="shared" si="1"/>
        <v>465.75</v>
      </c>
      <c r="R20" s="109">
        <f t="shared" si="1"/>
        <v>129.94</v>
      </c>
      <c r="S20" s="383"/>
    </row>
    <row r="21" spans="1:19" s="20" customFormat="1" ht="39" customHeight="1" thickBot="1">
      <c r="A21" s="369"/>
      <c r="B21" s="347"/>
      <c r="C21" s="223"/>
      <c r="D21" s="178"/>
      <c r="E21" s="669" t="s">
        <v>25</v>
      </c>
      <c r="F21" s="576"/>
      <c r="G21" s="183"/>
      <c r="H21" s="204"/>
      <c r="I21" s="62"/>
      <c r="J21" s="168"/>
      <c r="K21" s="262">
        <f>K20/23.5</f>
        <v>36.167659574468082</v>
      </c>
      <c r="L21" s="204"/>
      <c r="M21" s="62"/>
      <c r="N21" s="62"/>
      <c r="O21" s="168"/>
      <c r="P21" s="276"/>
      <c r="Q21" s="62"/>
      <c r="R21" s="62"/>
      <c r="S21" s="146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49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87"/>
      <c r="B4" s="135" t="s">
        <v>45</v>
      </c>
      <c r="C4" s="134"/>
      <c r="D4" s="208"/>
      <c r="E4" s="129"/>
      <c r="F4" s="135"/>
      <c r="G4" s="90" t="s">
        <v>26</v>
      </c>
      <c r="H4" s="90"/>
      <c r="I4" s="90"/>
      <c r="J4" s="254" t="s">
        <v>27</v>
      </c>
      <c r="K4" s="807" t="s">
        <v>28</v>
      </c>
      <c r="L4" s="808"/>
      <c r="M4" s="808"/>
      <c r="N4" s="809"/>
      <c r="O4" s="810" t="s">
        <v>29</v>
      </c>
      <c r="P4" s="810"/>
      <c r="Q4" s="810"/>
      <c r="R4" s="811"/>
    </row>
    <row r="5" spans="1:19" s="20" customFormat="1" ht="28.5" customHeight="1" thickBot="1">
      <c r="A5" s="188" t="s">
        <v>0</v>
      </c>
      <c r="B5" s="136" t="s">
        <v>46</v>
      </c>
      <c r="C5" s="493" t="s">
        <v>47</v>
      </c>
      <c r="D5" s="136" t="s">
        <v>44</v>
      </c>
      <c r="E5" s="130" t="s">
        <v>30</v>
      </c>
      <c r="F5" s="136" t="s">
        <v>43</v>
      </c>
      <c r="G5" s="95" t="s">
        <v>31</v>
      </c>
      <c r="H5" s="96" t="s">
        <v>32</v>
      </c>
      <c r="I5" s="248" t="s">
        <v>33</v>
      </c>
      <c r="J5" s="255" t="s">
        <v>34</v>
      </c>
      <c r="K5" s="338" t="s">
        <v>35</v>
      </c>
      <c r="L5" s="96" t="s">
        <v>36</v>
      </c>
      <c r="M5" s="96" t="s">
        <v>37</v>
      </c>
      <c r="N5" s="97" t="s">
        <v>38</v>
      </c>
      <c r="O5" s="95" t="s">
        <v>39</v>
      </c>
      <c r="P5" s="96" t="s">
        <v>40</v>
      </c>
      <c r="Q5" s="96" t="s">
        <v>41</v>
      </c>
      <c r="R5" s="97" t="s">
        <v>42</v>
      </c>
    </row>
    <row r="6" spans="1:19" s="20" customFormat="1" ht="37.5" customHeight="1">
      <c r="A6" s="191" t="s">
        <v>6</v>
      </c>
      <c r="B6" s="184">
        <v>25</v>
      </c>
      <c r="C6" s="351" t="s">
        <v>23</v>
      </c>
      <c r="D6" s="537" t="s">
        <v>58</v>
      </c>
      <c r="E6" s="539">
        <v>150</v>
      </c>
      <c r="F6" s="184"/>
      <c r="G6" s="45">
        <v>0.6</v>
      </c>
      <c r="H6" s="46">
        <v>0.45</v>
      </c>
      <c r="I6" s="53">
        <v>12.3</v>
      </c>
      <c r="J6" s="258">
        <v>54.9</v>
      </c>
      <c r="K6" s="379">
        <v>0.03</v>
      </c>
      <c r="L6" s="46">
        <v>7.5</v>
      </c>
      <c r="M6" s="46">
        <v>0.01</v>
      </c>
      <c r="N6" s="47">
        <v>0</v>
      </c>
      <c r="O6" s="45">
        <v>28.5</v>
      </c>
      <c r="P6" s="46">
        <v>24</v>
      </c>
      <c r="Q6" s="46">
        <v>18</v>
      </c>
      <c r="R6" s="47">
        <v>3.45</v>
      </c>
    </row>
    <row r="7" spans="1:19" s="20" customFormat="1" ht="37.5" customHeight="1">
      <c r="A7" s="137"/>
      <c r="B7" s="180">
        <v>230</v>
      </c>
      <c r="C7" s="278" t="s">
        <v>132</v>
      </c>
      <c r="D7" s="207" t="s">
        <v>177</v>
      </c>
      <c r="E7" s="180">
        <v>150</v>
      </c>
      <c r="F7" s="277"/>
      <c r="G7" s="23">
        <v>24.4</v>
      </c>
      <c r="H7" s="24">
        <v>10.3</v>
      </c>
      <c r="I7" s="25">
        <v>36.08</v>
      </c>
      <c r="J7" s="259">
        <v>336</v>
      </c>
      <c r="K7" s="391">
        <v>0.06</v>
      </c>
      <c r="L7" s="24">
        <v>3.83</v>
      </c>
      <c r="M7" s="24">
        <v>4.4999999999999998E-2</v>
      </c>
      <c r="N7" s="57">
        <v>1.1299999999999999</v>
      </c>
      <c r="O7" s="23">
        <v>177.75</v>
      </c>
      <c r="P7" s="24">
        <v>242.2</v>
      </c>
      <c r="Q7" s="24">
        <v>28.9</v>
      </c>
      <c r="R7" s="57">
        <v>0.98</v>
      </c>
      <c r="S7" s="40"/>
    </row>
    <row r="8" spans="1:19" s="20" customFormat="1" ht="37.5" customHeight="1">
      <c r="A8" s="137"/>
      <c r="B8" s="179">
        <v>114</v>
      </c>
      <c r="C8" s="231" t="s">
        <v>53</v>
      </c>
      <c r="D8" s="292" t="s">
        <v>60</v>
      </c>
      <c r="E8" s="540">
        <v>200</v>
      </c>
      <c r="F8" s="179"/>
      <c r="G8" s="21">
        <v>0.2</v>
      </c>
      <c r="H8" s="17">
        <v>0</v>
      </c>
      <c r="I8" s="22">
        <v>11</v>
      </c>
      <c r="J8" s="256">
        <v>44.8</v>
      </c>
      <c r="K8" s="339">
        <v>0</v>
      </c>
      <c r="L8" s="17">
        <v>0.08</v>
      </c>
      <c r="M8" s="17">
        <v>0</v>
      </c>
      <c r="N8" s="49">
        <v>0</v>
      </c>
      <c r="O8" s="21">
        <v>13.56</v>
      </c>
      <c r="P8" s="17">
        <v>7.66</v>
      </c>
      <c r="Q8" s="17">
        <v>4.08</v>
      </c>
      <c r="R8" s="49">
        <v>0.8</v>
      </c>
    </row>
    <row r="9" spans="1:19" s="20" customFormat="1" ht="37.5" customHeight="1">
      <c r="A9" s="137"/>
      <c r="B9" s="182">
        <v>121</v>
      </c>
      <c r="C9" s="231" t="s">
        <v>15</v>
      </c>
      <c r="D9" s="292" t="s">
        <v>59</v>
      </c>
      <c r="E9" s="497">
        <v>30</v>
      </c>
      <c r="F9" s="179"/>
      <c r="G9" s="21">
        <v>2.16</v>
      </c>
      <c r="H9" s="17">
        <v>0.81</v>
      </c>
      <c r="I9" s="22">
        <v>14.73</v>
      </c>
      <c r="J9" s="256">
        <v>75.66</v>
      </c>
      <c r="K9" s="339">
        <v>0.04</v>
      </c>
      <c r="L9" s="17">
        <v>0</v>
      </c>
      <c r="M9" s="17">
        <v>0</v>
      </c>
      <c r="N9" s="49">
        <v>0.51</v>
      </c>
      <c r="O9" s="21">
        <v>7.5</v>
      </c>
      <c r="P9" s="17">
        <v>24.6</v>
      </c>
      <c r="Q9" s="17">
        <v>9.9</v>
      </c>
      <c r="R9" s="49">
        <v>0.45</v>
      </c>
    </row>
    <row r="10" spans="1:19" s="20" customFormat="1" ht="37.5" customHeight="1">
      <c r="A10" s="137"/>
      <c r="B10" s="179">
        <v>120</v>
      </c>
      <c r="C10" s="231" t="s">
        <v>16</v>
      </c>
      <c r="D10" s="197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7">
        <v>36.26</v>
      </c>
      <c r="K10" s="339">
        <v>0.02</v>
      </c>
      <c r="L10" s="17">
        <v>0.08</v>
      </c>
      <c r="M10" s="17">
        <v>0</v>
      </c>
      <c r="N10" s="49">
        <v>0.06</v>
      </c>
      <c r="O10" s="21">
        <v>6.8</v>
      </c>
      <c r="P10" s="17">
        <v>24</v>
      </c>
      <c r="Q10" s="17">
        <v>8.1999999999999993</v>
      </c>
      <c r="R10" s="49">
        <v>0.46</v>
      </c>
    </row>
    <row r="11" spans="1:19" s="20" customFormat="1" ht="37.5" customHeight="1">
      <c r="A11" s="137"/>
      <c r="B11" s="179"/>
      <c r="C11" s="231"/>
      <c r="D11" s="459" t="s">
        <v>24</v>
      </c>
      <c r="E11" s="468">
        <f>SUM(E6:E10)</f>
        <v>550</v>
      </c>
      <c r="F11" s="179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46">
        <f t="shared" si="0"/>
        <v>547.62</v>
      </c>
      <c r="K11" s="339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20" customFormat="1" ht="37.5" customHeight="1" thickBot="1">
      <c r="A12" s="492"/>
      <c r="B12" s="536"/>
      <c r="C12" s="535"/>
      <c r="D12" s="538" t="s">
        <v>25</v>
      </c>
      <c r="E12" s="541"/>
      <c r="F12" s="485"/>
      <c r="G12" s="543"/>
      <c r="H12" s="100"/>
      <c r="I12" s="544"/>
      <c r="J12" s="545">
        <f>J11/23.5</f>
        <v>23.302978723404255</v>
      </c>
      <c r="K12" s="547"/>
      <c r="L12" s="100"/>
      <c r="M12" s="100"/>
      <c r="N12" s="101"/>
      <c r="O12" s="543"/>
      <c r="P12" s="100"/>
      <c r="Q12" s="100"/>
      <c r="R12" s="101"/>
    </row>
    <row r="13" spans="1:19" s="20" customFormat="1" ht="37.5" customHeight="1">
      <c r="A13" s="191" t="s">
        <v>7</v>
      </c>
      <c r="B13" s="184">
        <v>137</v>
      </c>
      <c r="C13" s="351" t="s">
        <v>8</v>
      </c>
      <c r="D13" s="537" t="s">
        <v>103</v>
      </c>
      <c r="E13" s="542">
        <v>150</v>
      </c>
      <c r="F13" s="388"/>
      <c r="G13" s="379">
        <v>1.35</v>
      </c>
      <c r="H13" s="46">
        <v>0</v>
      </c>
      <c r="I13" s="47">
        <v>12.9</v>
      </c>
      <c r="J13" s="361">
        <v>57</v>
      </c>
      <c r="K13" s="379">
        <v>0.09</v>
      </c>
      <c r="L13" s="46">
        <v>57</v>
      </c>
      <c r="M13" s="46">
        <v>0.09</v>
      </c>
      <c r="N13" s="47">
        <v>0</v>
      </c>
      <c r="O13" s="45">
        <v>52.5</v>
      </c>
      <c r="P13" s="46">
        <v>25.5</v>
      </c>
      <c r="Q13" s="46">
        <v>16.5</v>
      </c>
      <c r="R13" s="47">
        <v>0.15</v>
      </c>
    </row>
    <row r="14" spans="1:19" s="20" customFormat="1" ht="37.5" customHeight="1">
      <c r="A14" s="137"/>
      <c r="B14" s="179">
        <v>33</v>
      </c>
      <c r="C14" s="231" t="s">
        <v>9</v>
      </c>
      <c r="D14" s="292" t="s">
        <v>74</v>
      </c>
      <c r="E14" s="497">
        <v>200</v>
      </c>
      <c r="F14" s="196"/>
      <c r="G14" s="340">
        <v>6.4</v>
      </c>
      <c r="H14" s="13">
        <v>6.2</v>
      </c>
      <c r="I14" s="54">
        <v>12.2</v>
      </c>
      <c r="J14" s="133">
        <v>130.6</v>
      </c>
      <c r="K14" s="340">
        <v>0.08</v>
      </c>
      <c r="L14" s="13">
        <v>6.8</v>
      </c>
      <c r="M14" s="13">
        <v>0</v>
      </c>
      <c r="N14" s="54">
        <v>1</v>
      </c>
      <c r="O14" s="105">
        <v>36.799999999999997</v>
      </c>
      <c r="P14" s="13">
        <v>76.2</v>
      </c>
      <c r="Q14" s="13">
        <v>23.2</v>
      </c>
      <c r="R14" s="54">
        <v>0.8</v>
      </c>
    </row>
    <row r="15" spans="1:19" s="20" customFormat="1" ht="37.5" customHeight="1">
      <c r="A15" s="139"/>
      <c r="B15" s="179">
        <v>80</v>
      </c>
      <c r="C15" s="231" t="s">
        <v>10</v>
      </c>
      <c r="D15" s="292" t="s">
        <v>62</v>
      </c>
      <c r="E15" s="497">
        <v>90</v>
      </c>
      <c r="F15" s="196"/>
      <c r="G15" s="339">
        <v>14.85</v>
      </c>
      <c r="H15" s="17">
        <v>13.32</v>
      </c>
      <c r="I15" s="49">
        <v>5.94</v>
      </c>
      <c r="J15" s="362">
        <v>202.68</v>
      </c>
      <c r="K15" s="339">
        <v>0.06</v>
      </c>
      <c r="L15" s="17">
        <v>3.83</v>
      </c>
      <c r="M15" s="17">
        <v>8.9999999999999993E-3</v>
      </c>
      <c r="N15" s="49">
        <v>0.69</v>
      </c>
      <c r="O15" s="21">
        <v>20.58</v>
      </c>
      <c r="P15" s="17">
        <v>74.39</v>
      </c>
      <c r="Q15" s="17">
        <v>22.98</v>
      </c>
      <c r="R15" s="49">
        <v>0.95</v>
      </c>
    </row>
    <row r="16" spans="1:19" s="20" customFormat="1" ht="37.5" customHeight="1">
      <c r="A16" s="139"/>
      <c r="B16" s="179">
        <v>65</v>
      </c>
      <c r="C16" s="231" t="s">
        <v>57</v>
      </c>
      <c r="D16" s="292" t="s">
        <v>63</v>
      </c>
      <c r="E16" s="497">
        <v>150</v>
      </c>
      <c r="F16" s="196"/>
      <c r="G16" s="340">
        <v>6.45</v>
      </c>
      <c r="H16" s="13">
        <v>4.05</v>
      </c>
      <c r="I16" s="54">
        <v>40.200000000000003</v>
      </c>
      <c r="J16" s="133">
        <v>223.65</v>
      </c>
      <c r="K16" s="340">
        <v>0.08</v>
      </c>
      <c r="L16" s="13">
        <v>0</v>
      </c>
      <c r="M16" s="13">
        <v>0</v>
      </c>
      <c r="N16" s="54">
        <v>2.0699999999999998</v>
      </c>
      <c r="O16" s="105">
        <v>13.05</v>
      </c>
      <c r="P16" s="13">
        <v>58.34</v>
      </c>
      <c r="Q16" s="13">
        <v>22.53</v>
      </c>
      <c r="R16" s="54">
        <v>1.25</v>
      </c>
    </row>
    <row r="17" spans="1:18" s="20" customFormat="1" ht="37.5" customHeight="1">
      <c r="A17" s="139"/>
      <c r="B17" s="179">
        <v>95</v>
      </c>
      <c r="C17" s="231" t="s">
        <v>20</v>
      </c>
      <c r="D17" s="292" t="s">
        <v>192</v>
      </c>
      <c r="E17" s="497">
        <v>200</v>
      </c>
      <c r="F17" s="196"/>
      <c r="G17" s="339">
        <v>0</v>
      </c>
      <c r="H17" s="17">
        <v>0</v>
      </c>
      <c r="I17" s="49">
        <v>19.8</v>
      </c>
      <c r="J17" s="361">
        <v>81.599999999999994</v>
      </c>
      <c r="K17" s="339">
        <v>0.16</v>
      </c>
      <c r="L17" s="17">
        <v>9.18</v>
      </c>
      <c r="M17" s="17">
        <v>0.16</v>
      </c>
      <c r="N17" s="49">
        <v>0.8</v>
      </c>
      <c r="O17" s="21">
        <v>0.78</v>
      </c>
      <c r="P17" s="17">
        <v>0</v>
      </c>
      <c r="Q17" s="17">
        <v>0</v>
      </c>
      <c r="R17" s="49">
        <v>0</v>
      </c>
    </row>
    <row r="18" spans="1:18" s="20" customFormat="1" ht="37.5" customHeight="1">
      <c r="A18" s="139"/>
      <c r="B18" s="182">
        <v>119</v>
      </c>
      <c r="C18" s="231" t="s">
        <v>15</v>
      </c>
      <c r="D18" s="197" t="s">
        <v>67</v>
      </c>
      <c r="E18" s="180">
        <v>30</v>
      </c>
      <c r="F18" s="180"/>
      <c r="G18" s="23">
        <v>2.13</v>
      </c>
      <c r="H18" s="24">
        <v>0.21</v>
      </c>
      <c r="I18" s="25">
        <v>13.26</v>
      </c>
      <c r="J18" s="726">
        <v>72</v>
      </c>
      <c r="K18" s="391">
        <v>0.03</v>
      </c>
      <c r="L18" s="24">
        <v>0</v>
      </c>
      <c r="M18" s="24">
        <v>0</v>
      </c>
      <c r="N18" s="57">
        <v>0.05</v>
      </c>
      <c r="O18" s="23">
        <v>11.1</v>
      </c>
      <c r="P18" s="24">
        <v>65.400000000000006</v>
      </c>
      <c r="Q18" s="24">
        <v>19.5</v>
      </c>
      <c r="R18" s="57">
        <v>0.84</v>
      </c>
    </row>
    <row r="19" spans="1:18" s="20" customFormat="1" ht="37.5" customHeight="1">
      <c r="A19" s="139"/>
      <c r="B19" s="179">
        <v>120</v>
      </c>
      <c r="C19" s="231" t="s">
        <v>16</v>
      </c>
      <c r="D19" s="197" t="s">
        <v>55</v>
      </c>
      <c r="E19" s="180">
        <v>20</v>
      </c>
      <c r="F19" s="180"/>
      <c r="G19" s="23">
        <v>1.1399999999999999</v>
      </c>
      <c r="H19" s="24">
        <v>0.22</v>
      </c>
      <c r="I19" s="25">
        <v>7.44</v>
      </c>
      <c r="J19" s="726">
        <v>36.26</v>
      </c>
      <c r="K19" s="391">
        <v>0.02</v>
      </c>
      <c r="L19" s="24">
        <v>0.08</v>
      </c>
      <c r="M19" s="24">
        <v>0</v>
      </c>
      <c r="N19" s="57">
        <v>0.06</v>
      </c>
      <c r="O19" s="23">
        <v>6.8</v>
      </c>
      <c r="P19" s="24">
        <v>24</v>
      </c>
      <c r="Q19" s="24">
        <v>8.1999999999999993</v>
      </c>
      <c r="R19" s="57">
        <v>0.46</v>
      </c>
    </row>
    <row r="20" spans="1:18" s="20" customFormat="1" ht="37.5" customHeight="1">
      <c r="A20" s="139"/>
      <c r="B20" s="313"/>
      <c r="C20" s="359"/>
      <c r="D20" s="459" t="s">
        <v>24</v>
      </c>
      <c r="E20" s="376">
        <f>SUM(E13:E19)</f>
        <v>840</v>
      </c>
      <c r="F20" s="196"/>
      <c r="G20" s="270">
        <f>SUM(G13:G19)</f>
        <v>32.32</v>
      </c>
      <c r="H20" s="15">
        <f t="shared" ref="H20:R20" si="1">SUM(H13:H19)</f>
        <v>24</v>
      </c>
      <c r="I20" s="55">
        <f t="shared" si="1"/>
        <v>111.74000000000001</v>
      </c>
      <c r="J20" s="487">
        <f>SUM(J13:J19)</f>
        <v>803.79</v>
      </c>
      <c r="K20" s="274">
        <f t="shared" si="1"/>
        <v>0.52</v>
      </c>
      <c r="L20" s="16">
        <f t="shared" si="1"/>
        <v>76.89</v>
      </c>
      <c r="M20" s="16">
        <f t="shared" si="1"/>
        <v>0.25900000000000001</v>
      </c>
      <c r="N20" s="98">
        <f t="shared" si="1"/>
        <v>4.669999999999999</v>
      </c>
      <c r="O20" s="727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8">
        <f t="shared" si="1"/>
        <v>4.45</v>
      </c>
    </row>
    <row r="21" spans="1:18" s="20" customFormat="1" ht="37.5" customHeight="1" thickBot="1">
      <c r="A21" s="369"/>
      <c r="B21" s="483"/>
      <c r="C21" s="462"/>
      <c r="D21" s="460" t="s">
        <v>25</v>
      </c>
      <c r="E21" s="462"/>
      <c r="F21" s="430"/>
      <c r="G21" s="434"/>
      <c r="H21" s="51"/>
      <c r="I21" s="52"/>
      <c r="J21" s="479">
        <f>J20/23.5</f>
        <v>34.203829787234042</v>
      </c>
      <c r="K21" s="434"/>
      <c r="L21" s="51"/>
      <c r="M21" s="51"/>
      <c r="N21" s="52"/>
      <c r="O21" s="428"/>
      <c r="P21" s="51"/>
      <c r="Q21" s="51"/>
      <c r="R21" s="52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47"/>
      <c r="C4" s="129" t="s">
        <v>45</v>
      </c>
      <c r="D4" s="171"/>
      <c r="E4" s="227"/>
      <c r="F4" s="713"/>
      <c r="G4" s="712"/>
      <c r="H4" s="371" t="s">
        <v>26</v>
      </c>
      <c r="I4" s="372"/>
      <c r="J4" s="373"/>
      <c r="K4" s="472" t="s">
        <v>27</v>
      </c>
    </row>
    <row r="5" spans="1:11" s="20" customFormat="1" ht="28.5" customHeight="1" thickBot="1">
      <c r="A5" s="188" t="s">
        <v>0</v>
      </c>
      <c r="B5" s="148"/>
      <c r="C5" s="130" t="s">
        <v>46</v>
      </c>
      <c r="D5" s="113" t="s">
        <v>47</v>
      </c>
      <c r="E5" s="130" t="s">
        <v>44</v>
      </c>
      <c r="F5" s="136" t="s">
        <v>30</v>
      </c>
      <c r="G5" s="130" t="s">
        <v>43</v>
      </c>
      <c r="H5" s="338" t="s">
        <v>31</v>
      </c>
      <c r="I5" s="96" t="s">
        <v>32</v>
      </c>
      <c r="J5" s="97" t="s">
        <v>33</v>
      </c>
      <c r="K5" s="473" t="s">
        <v>34</v>
      </c>
    </row>
    <row r="6" spans="1:11" s="20" customFormat="1" ht="38.25" customHeight="1">
      <c r="A6" s="191" t="s">
        <v>6</v>
      </c>
      <c r="B6" s="152"/>
      <c r="C6" s="447"/>
      <c r="D6" s="388" t="s">
        <v>23</v>
      </c>
      <c r="E6" s="513" t="s">
        <v>190</v>
      </c>
      <c r="F6" s="740">
        <v>60</v>
      </c>
      <c r="G6" s="558"/>
      <c r="H6" s="731">
        <v>1.02</v>
      </c>
      <c r="I6" s="592">
        <v>7.98</v>
      </c>
      <c r="J6" s="732">
        <v>3.06</v>
      </c>
      <c r="K6" s="776">
        <v>88.8</v>
      </c>
    </row>
    <row r="7" spans="1:11" s="20" customFormat="1" ht="38.25" customHeight="1">
      <c r="A7" s="443"/>
      <c r="B7" s="156" t="s">
        <v>99</v>
      </c>
      <c r="C7" s="216">
        <v>90</v>
      </c>
      <c r="D7" s="333" t="s">
        <v>117</v>
      </c>
      <c r="E7" s="514" t="s">
        <v>71</v>
      </c>
      <c r="F7" s="520">
        <v>90</v>
      </c>
      <c r="G7" s="216"/>
      <c r="H7" s="348">
        <v>15.2</v>
      </c>
      <c r="I7" s="64">
        <v>14.04</v>
      </c>
      <c r="J7" s="102">
        <v>8.9</v>
      </c>
      <c r="K7" s="526">
        <v>222.75</v>
      </c>
    </row>
    <row r="8" spans="1:11" s="20" customFormat="1" ht="38.25" customHeight="1">
      <c r="A8" s="444"/>
      <c r="B8" s="157" t="s">
        <v>100</v>
      </c>
      <c r="C8" s="217">
        <v>88</v>
      </c>
      <c r="D8" s="334" t="s">
        <v>10</v>
      </c>
      <c r="E8" s="515" t="s">
        <v>188</v>
      </c>
      <c r="F8" s="521">
        <v>90</v>
      </c>
      <c r="G8" s="217"/>
      <c r="H8" s="529">
        <v>18</v>
      </c>
      <c r="I8" s="66">
        <v>16.5</v>
      </c>
      <c r="J8" s="103">
        <v>2.89</v>
      </c>
      <c r="K8" s="527">
        <v>232.8</v>
      </c>
    </row>
    <row r="9" spans="1:11" s="20" customFormat="1" ht="38.25" customHeight="1">
      <c r="A9" s="443"/>
      <c r="B9" s="156"/>
      <c r="C9" s="216">
        <v>52</v>
      </c>
      <c r="D9" s="333" t="s">
        <v>79</v>
      </c>
      <c r="E9" s="514" t="s">
        <v>65</v>
      </c>
      <c r="F9" s="520">
        <v>150</v>
      </c>
      <c r="G9" s="216"/>
      <c r="H9" s="463">
        <v>3.15</v>
      </c>
      <c r="I9" s="79">
        <v>4.5</v>
      </c>
      <c r="J9" s="80">
        <v>17.55</v>
      </c>
      <c r="K9" s="728">
        <v>122.85</v>
      </c>
    </row>
    <row r="10" spans="1:11" s="20" customFormat="1" ht="38.25" customHeight="1">
      <c r="A10" s="444"/>
      <c r="B10" s="157"/>
      <c r="C10" s="243">
        <v>50</v>
      </c>
      <c r="D10" s="230" t="s">
        <v>79</v>
      </c>
      <c r="E10" s="729" t="s">
        <v>134</v>
      </c>
      <c r="F10" s="243">
        <v>150</v>
      </c>
      <c r="G10" s="250"/>
      <c r="H10" s="734">
        <v>3.3</v>
      </c>
      <c r="I10" s="730">
        <v>7.8</v>
      </c>
      <c r="J10" s="735">
        <v>22.35</v>
      </c>
      <c r="K10" s="738">
        <v>173.1</v>
      </c>
    </row>
    <row r="11" spans="1:11" s="20" customFormat="1" ht="31.2">
      <c r="A11" s="137"/>
      <c r="B11" s="155"/>
      <c r="C11" s="169">
        <v>216</v>
      </c>
      <c r="D11" s="196" t="s">
        <v>20</v>
      </c>
      <c r="E11" s="345" t="s">
        <v>169</v>
      </c>
      <c r="F11" s="241">
        <v>200</v>
      </c>
      <c r="G11" s="231"/>
      <c r="H11" s="339">
        <v>0.26</v>
      </c>
      <c r="I11" s="17">
        <v>0</v>
      </c>
      <c r="J11" s="49">
        <v>15.76</v>
      </c>
      <c r="K11" s="362">
        <v>62</v>
      </c>
    </row>
    <row r="12" spans="1:11" s="20" customFormat="1" ht="38.25" customHeight="1">
      <c r="A12" s="137"/>
      <c r="B12" s="155"/>
      <c r="C12" s="133">
        <v>119</v>
      </c>
      <c r="D12" s="196" t="s">
        <v>15</v>
      </c>
      <c r="E12" s="231" t="s">
        <v>67</v>
      </c>
      <c r="F12" s="241">
        <v>20</v>
      </c>
      <c r="G12" s="169"/>
      <c r="H12" s="339">
        <v>1.4</v>
      </c>
      <c r="I12" s="17">
        <v>0.14000000000000001</v>
      </c>
      <c r="J12" s="49">
        <v>8.8000000000000007</v>
      </c>
      <c r="K12" s="361">
        <v>48</v>
      </c>
    </row>
    <row r="13" spans="1:11" s="20" customFormat="1" ht="38.25" customHeight="1">
      <c r="A13" s="137"/>
      <c r="B13" s="155"/>
      <c r="C13" s="169">
        <v>120</v>
      </c>
      <c r="D13" s="196" t="s">
        <v>16</v>
      </c>
      <c r="E13" s="231" t="s">
        <v>55</v>
      </c>
      <c r="F13" s="179">
        <v>20</v>
      </c>
      <c r="G13" s="169"/>
      <c r="H13" s="339">
        <v>1.1399999999999999</v>
      </c>
      <c r="I13" s="17">
        <v>0.22</v>
      </c>
      <c r="J13" s="49">
        <v>7.44</v>
      </c>
      <c r="K13" s="362">
        <v>36.26</v>
      </c>
    </row>
    <row r="14" spans="1:11" s="20" customFormat="1" ht="38.25" customHeight="1">
      <c r="A14" s="443"/>
      <c r="B14" s="156" t="s">
        <v>99</v>
      </c>
      <c r="C14" s="216"/>
      <c r="D14" s="333"/>
      <c r="E14" s="516" t="s">
        <v>24</v>
      </c>
      <c r="F14" s="426">
        <f>F6+F7+F9+F11+F12+F13</f>
        <v>540</v>
      </c>
      <c r="G14" s="216"/>
      <c r="H14" s="463">
        <f>H6+H7+H9+H11+H12+H13</f>
        <v>22.169999999999998</v>
      </c>
      <c r="I14" s="79">
        <f t="shared" ref="I14:J14" si="0">I6+I7+I9+I11+I12+I13</f>
        <v>26.88</v>
      </c>
      <c r="J14" s="80">
        <f t="shared" si="0"/>
        <v>61.510000000000005</v>
      </c>
      <c r="K14" s="590">
        <f>K6+K7+K9+K11+K12+K13</f>
        <v>580.66</v>
      </c>
    </row>
    <row r="15" spans="1:11" s="20" customFormat="1" ht="38.25" customHeight="1">
      <c r="A15" s="444"/>
      <c r="B15" s="157" t="s">
        <v>100</v>
      </c>
      <c r="C15" s="217"/>
      <c r="D15" s="334"/>
      <c r="E15" s="517" t="s">
        <v>24</v>
      </c>
      <c r="F15" s="424">
        <f>F6+F8+F10+F11+F12+F13</f>
        <v>540</v>
      </c>
      <c r="G15" s="427"/>
      <c r="H15" s="736">
        <f t="shared" ref="H15:K15" si="1">H6+H8+H10+H11+H12+H13</f>
        <v>25.12</v>
      </c>
      <c r="I15" s="733">
        <f t="shared" si="1"/>
        <v>32.64</v>
      </c>
      <c r="J15" s="737">
        <f t="shared" si="1"/>
        <v>60.3</v>
      </c>
      <c r="K15" s="739">
        <f t="shared" si="1"/>
        <v>640.96</v>
      </c>
    </row>
    <row r="16" spans="1:11" s="20" customFormat="1" ht="38.25" customHeight="1">
      <c r="A16" s="443"/>
      <c r="B16" s="156" t="s">
        <v>99</v>
      </c>
      <c r="C16" s="216"/>
      <c r="D16" s="333"/>
      <c r="E16" s="518" t="s">
        <v>25</v>
      </c>
      <c r="F16" s="242"/>
      <c r="G16" s="524"/>
      <c r="H16" s="530"/>
      <c r="I16" s="83"/>
      <c r="J16" s="510"/>
      <c r="K16" s="591">
        <f>K14/23.5</f>
        <v>24.708936170212766</v>
      </c>
    </row>
    <row r="17" spans="1:11" s="20" customFormat="1" ht="38.25" customHeight="1" thickBot="1">
      <c r="A17" s="445"/>
      <c r="B17" s="158" t="s">
        <v>100</v>
      </c>
      <c r="C17" s="218"/>
      <c r="D17" s="449"/>
      <c r="E17" s="519" t="s">
        <v>25</v>
      </c>
      <c r="F17" s="246"/>
      <c r="G17" s="525"/>
      <c r="H17" s="531"/>
      <c r="I17" s="511"/>
      <c r="J17" s="512"/>
      <c r="K17" s="533">
        <f>K15/23.5</f>
        <v>27.274893617021277</v>
      </c>
    </row>
    <row r="18" spans="1:11" s="20" customFormat="1" ht="38.25" customHeight="1">
      <c r="A18" s="191" t="s">
        <v>7</v>
      </c>
      <c r="B18" s="152"/>
      <c r="C18" s="447">
        <v>6</v>
      </c>
      <c r="D18" s="388" t="s">
        <v>8</v>
      </c>
      <c r="E18" s="513" t="s">
        <v>68</v>
      </c>
      <c r="F18" s="522">
        <v>60</v>
      </c>
      <c r="G18" s="447"/>
      <c r="H18" s="731">
        <v>0.9</v>
      </c>
      <c r="I18" s="592">
        <v>4.8600000000000003</v>
      </c>
      <c r="J18" s="732">
        <v>7.44</v>
      </c>
      <c r="K18" s="528">
        <v>75.900000000000006</v>
      </c>
    </row>
    <row r="19" spans="1:11" s="20" customFormat="1" ht="38.25" customHeight="1">
      <c r="A19" s="137"/>
      <c r="B19" s="705"/>
      <c r="C19" s="181">
        <v>32</v>
      </c>
      <c r="D19" s="370" t="s">
        <v>9</v>
      </c>
      <c r="E19" s="458" t="s">
        <v>61</v>
      </c>
      <c r="F19" s="407">
        <v>200</v>
      </c>
      <c r="G19" s="181"/>
      <c r="H19" s="105">
        <v>5.88</v>
      </c>
      <c r="I19" s="13">
        <v>8.82</v>
      </c>
      <c r="J19" s="27">
        <v>9.6</v>
      </c>
      <c r="K19" s="182">
        <v>142.19999999999999</v>
      </c>
    </row>
    <row r="20" spans="1:11" s="20" customFormat="1" ht="38.25" customHeight="1">
      <c r="A20" s="139"/>
      <c r="B20" s="155"/>
      <c r="C20" s="169">
        <v>82</v>
      </c>
      <c r="D20" s="196" t="s">
        <v>10</v>
      </c>
      <c r="E20" s="345" t="s">
        <v>70</v>
      </c>
      <c r="F20" s="241">
        <v>95</v>
      </c>
      <c r="G20" s="169"/>
      <c r="H20" s="340">
        <v>23.46</v>
      </c>
      <c r="I20" s="13">
        <v>16.34</v>
      </c>
      <c r="J20" s="54">
        <v>0.56999999999999995</v>
      </c>
      <c r="K20" s="133">
        <v>243.58</v>
      </c>
    </row>
    <row r="21" spans="1:11" s="20" customFormat="1" ht="38.25" customHeight="1">
      <c r="A21" s="139"/>
      <c r="B21" s="155"/>
      <c r="C21" s="169">
        <v>54</v>
      </c>
      <c r="D21" s="196" t="s">
        <v>57</v>
      </c>
      <c r="E21" s="238" t="s">
        <v>50</v>
      </c>
      <c r="F21" s="179">
        <v>150</v>
      </c>
      <c r="G21" s="169"/>
      <c r="H21" s="391">
        <v>7.2</v>
      </c>
      <c r="I21" s="24">
        <v>5.0999999999999996</v>
      </c>
      <c r="J21" s="57">
        <v>33.9</v>
      </c>
      <c r="K21" s="390">
        <v>210.3</v>
      </c>
    </row>
    <row r="22" spans="1:11" s="20" customFormat="1" ht="38.25" customHeight="1">
      <c r="A22" s="139"/>
      <c r="B22" s="155"/>
      <c r="C22" s="169">
        <v>96</v>
      </c>
      <c r="D22" s="196" t="s">
        <v>20</v>
      </c>
      <c r="E22" s="345" t="s">
        <v>175</v>
      </c>
      <c r="F22" s="241">
        <v>200</v>
      </c>
      <c r="G22" s="169"/>
      <c r="H22" s="339">
        <v>0.5</v>
      </c>
      <c r="I22" s="17">
        <v>0</v>
      </c>
      <c r="J22" s="49">
        <v>15.84</v>
      </c>
      <c r="K22" s="361">
        <v>65.36</v>
      </c>
    </row>
    <row r="23" spans="1:11" s="20" customFormat="1" ht="38.25" customHeight="1">
      <c r="A23" s="139"/>
      <c r="B23" s="155"/>
      <c r="C23" s="133">
        <v>119</v>
      </c>
      <c r="D23" s="196" t="s">
        <v>15</v>
      </c>
      <c r="E23" s="238" t="s">
        <v>67</v>
      </c>
      <c r="F23" s="180">
        <v>30</v>
      </c>
      <c r="G23" s="180"/>
      <c r="H23" s="23">
        <v>2.13</v>
      </c>
      <c r="I23" s="24">
        <v>0.21</v>
      </c>
      <c r="J23" s="25">
        <v>13.26</v>
      </c>
      <c r="K23" s="389">
        <v>72</v>
      </c>
    </row>
    <row r="24" spans="1:11" s="20" customFormat="1" ht="38.25" customHeight="1">
      <c r="A24" s="139"/>
      <c r="B24" s="155"/>
      <c r="C24" s="169">
        <v>120</v>
      </c>
      <c r="D24" s="196" t="s">
        <v>16</v>
      </c>
      <c r="E24" s="238" t="s">
        <v>55</v>
      </c>
      <c r="F24" s="180">
        <v>20</v>
      </c>
      <c r="G24" s="180"/>
      <c r="H24" s="23">
        <v>1.1399999999999999</v>
      </c>
      <c r="I24" s="24">
        <v>0.22</v>
      </c>
      <c r="J24" s="25">
        <v>7.44</v>
      </c>
      <c r="K24" s="389">
        <v>36.26</v>
      </c>
    </row>
    <row r="25" spans="1:11" s="20" customFormat="1" ht="38.25" customHeight="1">
      <c r="A25" s="139"/>
      <c r="B25" s="155"/>
      <c r="C25" s="376"/>
      <c r="D25" s="315"/>
      <c r="E25" s="439" t="s">
        <v>24</v>
      </c>
      <c r="F25" s="470">
        <f>SUM(F18:F24)</f>
        <v>755</v>
      </c>
      <c r="G25" s="169"/>
      <c r="H25" s="270">
        <f>SUM(H18:H24)</f>
        <v>41.210000000000008</v>
      </c>
      <c r="I25" s="15">
        <f t="shared" ref="I25:J25" si="2">SUM(I18:I24)</f>
        <v>35.549999999999997</v>
      </c>
      <c r="J25" s="55">
        <f t="shared" si="2"/>
        <v>88.05</v>
      </c>
      <c r="K25" s="478">
        <f>SUM(K18:K24)</f>
        <v>845.6</v>
      </c>
    </row>
    <row r="26" spans="1:11" s="20" customFormat="1" ht="38.25" customHeight="1" thickBot="1">
      <c r="A26" s="369"/>
      <c r="B26" s="446"/>
      <c r="C26" s="448"/>
      <c r="D26" s="430"/>
      <c r="E26" s="441" t="s">
        <v>25</v>
      </c>
      <c r="F26" s="430"/>
      <c r="G26" s="462"/>
      <c r="H26" s="434"/>
      <c r="I26" s="51"/>
      <c r="J26" s="52"/>
      <c r="K26" s="479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06" t="s">
        <v>98</v>
      </c>
      <c r="B28" s="707"/>
      <c r="C28" s="708"/>
      <c r="D28" s="63"/>
      <c r="E28" s="32"/>
      <c r="F28" s="2"/>
      <c r="G28" s="9"/>
      <c r="H28" s="9"/>
      <c r="I28" s="9"/>
      <c r="J28" s="2"/>
      <c r="K28" s="2"/>
    </row>
    <row r="29" spans="1:11">
      <c r="A29" s="709" t="s">
        <v>82</v>
      </c>
      <c r="B29" s="710"/>
      <c r="C29" s="711"/>
      <c r="D29" s="70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198</v>
      </c>
      <c r="B2" s="7"/>
      <c r="C2" s="6" t="s">
        <v>197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87"/>
      <c r="B4" s="135" t="s">
        <v>45</v>
      </c>
      <c r="C4" s="134"/>
      <c r="D4" s="208"/>
      <c r="E4" s="129"/>
      <c r="F4" s="135"/>
      <c r="G4" s="812" t="s">
        <v>26</v>
      </c>
      <c r="H4" s="813"/>
      <c r="I4" s="814"/>
      <c r="J4" s="254" t="s">
        <v>27</v>
      </c>
    </row>
    <row r="5" spans="1:10" s="20" customFormat="1" ht="28.5" customHeight="1" thickBot="1">
      <c r="A5" s="188" t="s">
        <v>0</v>
      </c>
      <c r="B5" s="136" t="s">
        <v>46</v>
      </c>
      <c r="C5" s="493" t="s">
        <v>47</v>
      </c>
      <c r="D5" s="136" t="s">
        <v>44</v>
      </c>
      <c r="E5" s="130" t="s">
        <v>30</v>
      </c>
      <c r="F5" s="136" t="s">
        <v>43</v>
      </c>
      <c r="G5" s="95" t="s">
        <v>31</v>
      </c>
      <c r="H5" s="96" t="s">
        <v>32</v>
      </c>
      <c r="I5" s="248" t="s">
        <v>33</v>
      </c>
      <c r="J5" s="255" t="s">
        <v>34</v>
      </c>
    </row>
    <row r="6" spans="1:10" s="20" customFormat="1" ht="39" customHeight="1">
      <c r="A6" s="191" t="s">
        <v>6</v>
      </c>
      <c r="B6" s="184">
        <v>134</v>
      </c>
      <c r="C6" s="351" t="s">
        <v>23</v>
      </c>
      <c r="D6" s="388" t="s">
        <v>172</v>
      </c>
      <c r="E6" s="184">
        <v>150</v>
      </c>
      <c r="F6" s="471"/>
      <c r="G6" s="379">
        <v>0.6</v>
      </c>
      <c r="H6" s="46">
        <v>0</v>
      </c>
      <c r="I6" s="47">
        <v>16.95</v>
      </c>
      <c r="J6" s="476">
        <v>69</v>
      </c>
    </row>
    <row r="7" spans="1:10" s="20" customFormat="1" ht="39" customHeight="1">
      <c r="A7" s="137"/>
      <c r="B7" s="181">
        <v>66</v>
      </c>
      <c r="C7" s="370" t="s">
        <v>77</v>
      </c>
      <c r="D7" s="458" t="s">
        <v>72</v>
      </c>
      <c r="E7" s="407">
        <v>150</v>
      </c>
      <c r="F7" s="181"/>
      <c r="G7" s="21">
        <v>15.6</v>
      </c>
      <c r="H7" s="17">
        <v>16.350000000000001</v>
      </c>
      <c r="I7" s="22">
        <v>2.7</v>
      </c>
      <c r="J7" s="256">
        <v>220.2</v>
      </c>
    </row>
    <row r="8" spans="1:10" s="20" customFormat="1" ht="39" customHeight="1">
      <c r="A8" s="137"/>
      <c r="B8" s="181">
        <v>161</v>
      </c>
      <c r="C8" s="370" t="s">
        <v>78</v>
      </c>
      <c r="D8" s="458" t="s">
        <v>73</v>
      </c>
      <c r="E8" s="407">
        <v>200</v>
      </c>
      <c r="F8" s="181"/>
      <c r="G8" s="21">
        <v>6.2</v>
      </c>
      <c r="H8" s="17">
        <v>4.8</v>
      </c>
      <c r="I8" s="22">
        <v>24</v>
      </c>
      <c r="J8" s="256">
        <v>164.6</v>
      </c>
    </row>
    <row r="9" spans="1:10" s="20" customFormat="1" ht="39" customHeight="1">
      <c r="A9" s="137"/>
      <c r="B9" s="181">
        <v>121</v>
      </c>
      <c r="C9" s="345" t="s">
        <v>59</v>
      </c>
      <c r="D9" s="344" t="s">
        <v>59</v>
      </c>
      <c r="E9" s="497">
        <v>30</v>
      </c>
      <c r="F9" s="179"/>
      <c r="G9" s="21">
        <v>2.16</v>
      </c>
      <c r="H9" s="17">
        <v>0.81</v>
      </c>
      <c r="I9" s="22">
        <v>14.73</v>
      </c>
      <c r="J9" s="256">
        <v>75.66</v>
      </c>
    </row>
    <row r="10" spans="1:10" s="20" customFormat="1" ht="39" customHeight="1">
      <c r="A10" s="137"/>
      <c r="B10" s="181">
        <v>120</v>
      </c>
      <c r="C10" s="231" t="s">
        <v>16</v>
      </c>
      <c r="D10" s="197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7">
        <v>36.26</v>
      </c>
    </row>
    <row r="11" spans="1:10" s="20" customFormat="1" ht="39" customHeight="1">
      <c r="A11" s="137"/>
      <c r="B11" s="495"/>
      <c r="C11" s="370"/>
      <c r="D11" s="459" t="s">
        <v>24</v>
      </c>
      <c r="E11" s="498">
        <f>SUM(E6:E10)</f>
        <v>550</v>
      </c>
      <c r="F11" s="181"/>
      <c r="G11" s="500">
        <f t="shared" ref="G11:I11" si="0">SUM(G6:G10)</f>
        <v>25.7</v>
      </c>
      <c r="H11" s="33">
        <f t="shared" si="0"/>
        <v>22.18</v>
      </c>
      <c r="I11" s="503">
        <f t="shared" si="0"/>
        <v>65.819999999999993</v>
      </c>
      <c r="J11" s="506">
        <f>SUM(J6:J10)</f>
        <v>565.71999999999991</v>
      </c>
    </row>
    <row r="12" spans="1:10" s="20" customFormat="1" ht="39" customHeight="1" thickBot="1">
      <c r="A12" s="492"/>
      <c r="B12" s="496"/>
      <c r="C12" s="494"/>
      <c r="D12" s="460" t="s">
        <v>25</v>
      </c>
      <c r="E12" s="499"/>
      <c r="F12" s="496"/>
      <c r="G12" s="501"/>
      <c r="H12" s="490"/>
      <c r="I12" s="504"/>
      <c r="J12" s="507">
        <f>J11/23.5</f>
        <v>24.073191489361697</v>
      </c>
    </row>
    <row r="13" spans="1:10" s="20" customFormat="1" ht="39" customHeight="1">
      <c r="A13" s="191" t="s">
        <v>7</v>
      </c>
      <c r="B13" s="410">
        <v>223</v>
      </c>
      <c r="C13" s="482" t="s">
        <v>23</v>
      </c>
      <c r="D13" s="457" t="s">
        <v>140</v>
      </c>
      <c r="E13" s="461">
        <v>60</v>
      </c>
      <c r="F13" s="410"/>
      <c r="G13" s="45">
        <v>3.19</v>
      </c>
      <c r="H13" s="46">
        <v>5.04</v>
      </c>
      <c r="I13" s="53">
        <v>14.34</v>
      </c>
      <c r="J13" s="258">
        <v>126.6</v>
      </c>
    </row>
    <row r="14" spans="1:10" s="20" customFormat="1" ht="39" customHeight="1">
      <c r="A14" s="137"/>
      <c r="B14" s="169">
        <v>37</v>
      </c>
      <c r="C14" s="196" t="s">
        <v>9</v>
      </c>
      <c r="D14" s="345" t="s">
        <v>69</v>
      </c>
      <c r="E14" s="241">
        <v>200</v>
      </c>
      <c r="F14" s="169"/>
      <c r="G14" s="340">
        <v>6</v>
      </c>
      <c r="H14" s="13">
        <v>5.4</v>
      </c>
      <c r="I14" s="54">
        <v>10.8</v>
      </c>
      <c r="J14" s="133">
        <v>115.6</v>
      </c>
    </row>
    <row r="15" spans="1:10" s="20" customFormat="1" ht="39" customHeight="1">
      <c r="A15" s="139"/>
      <c r="B15" s="181">
        <v>75</v>
      </c>
      <c r="C15" s="370" t="s">
        <v>10</v>
      </c>
      <c r="D15" s="458" t="s">
        <v>80</v>
      </c>
      <c r="E15" s="407">
        <v>90</v>
      </c>
      <c r="F15" s="181"/>
      <c r="G15" s="502">
        <v>12.42</v>
      </c>
      <c r="H15" s="34">
        <v>2.88</v>
      </c>
      <c r="I15" s="35">
        <v>4.59</v>
      </c>
      <c r="J15" s="495">
        <v>93.51</v>
      </c>
    </row>
    <row r="16" spans="1:10" s="20" customFormat="1" ht="39" customHeight="1">
      <c r="A16" s="139"/>
      <c r="B16" s="181">
        <v>53</v>
      </c>
      <c r="C16" s="370" t="s">
        <v>79</v>
      </c>
      <c r="D16" s="484" t="s">
        <v>75</v>
      </c>
      <c r="E16" s="131">
        <v>150</v>
      </c>
      <c r="F16" s="181"/>
      <c r="G16" s="105">
        <v>3.3</v>
      </c>
      <c r="H16" s="13">
        <v>4.95</v>
      </c>
      <c r="I16" s="27">
        <v>32.25</v>
      </c>
      <c r="J16" s="182">
        <v>186.45</v>
      </c>
    </row>
    <row r="17" spans="1:10" s="20" customFormat="1" ht="39" customHeight="1">
      <c r="A17" s="139"/>
      <c r="B17" s="181">
        <v>103</v>
      </c>
      <c r="C17" s="370" t="s">
        <v>20</v>
      </c>
      <c r="D17" s="458" t="s">
        <v>76</v>
      </c>
      <c r="E17" s="407">
        <v>200</v>
      </c>
      <c r="F17" s="181"/>
      <c r="G17" s="21">
        <v>0.2</v>
      </c>
      <c r="H17" s="17">
        <v>0</v>
      </c>
      <c r="I17" s="22">
        <v>20.399999999999999</v>
      </c>
      <c r="J17" s="256">
        <v>82</v>
      </c>
    </row>
    <row r="18" spans="1:10" s="20" customFormat="1" ht="39" customHeight="1">
      <c r="A18" s="139"/>
      <c r="B18" s="182">
        <v>119</v>
      </c>
      <c r="C18" s="231" t="s">
        <v>15</v>
      </c>
      <c r="D18" s="197" t="s">
        <v>67</v>
      </c>
      <c r="E18" s="169">
        <v>45</v>
      </c>
      <c r="F18" s="179"/>
      <c r="G18" s="21">
        <v>3.19</v>
      </c>
      <c r="H18" s="17">
        <v>0.31</v>
      </c>
      <c r="I18" s="22">
        <v>19.89</v>
      </c>
      <c r="J18" s="256">
        <v>108</v>
      </c>
    </row>
    <row r="19" spans="1:10" s="20" customFormat="1" ht="39" customHeight="1">
      <c r="A19" s="139"/>
      <c r="B19" s="179">
        <v>120</v>
      </c>
      <c r="C19" s="231" t="s">
        <v>16</v>
      </c>
      <c r="D19" s="197" t="s">
        <v>55</v>
      </c>
      <c r="E19" s="169">
        <v>25</v>
      </c>
      <c r="F19" s="179"/>
      <c r="G19" s="21">
        <v>1.42</v>
      </c>
      <c r="H19" s="17">
        <v>0.27</v>
      </c>
      <c r="I19" s="22">
        <v>9.3000000000000007</v>
      </c>
      <c r="J19" s="256">
        <v>45.32</v>
      </c>
    </row>
    <row r="20" spans="1:10" s="20" customFormat="1" ht="39" customHeight="1">
      <c r="A20" s="139"/>
      <c r="B20" s="313"/>
      <c r="C20" s="359"/>
      <c r="D20" s="459" t="s">
        <v>24</v>
      </c>
      <c r="E20" s="468">
        <f>SUM(E13:E19)</f>
        <v>770</v>
      </c>
      <c r="F20" s="179"/>
      <c r="G20" s="28">
        <f t="shared" ref="G20:I20" si="1">SUM(G13:G19)</f>
        <v>29.72</v>
      </c>
      <c r="H20" s="15">
        <f t="shared" si="1"/>
        <v>18.849999999999998</v>
      </c>
      <c r="I20" s="163">
        <f t="shared" si="1"/>
        <v>111.57</v>
      </c>
      <c r="J20" s="466">
        <f>SUM(J13:J19)</f>
        <v>757.48</v>
      </c>
    </row>
    <row r="21" spans="1:10" s="20" customFormat="1" ht="39" customHeight="1" thickBot="1">
      <c r="A21" s="369"/>
      <c r="B21" s="483"/>
      <c r="C21" s="462"/>
      <c r="D21" s="460" t="s">
        <v>25</v>
      </c>
      <c r="E21" s="462"/>
      <c r="F21" s="430"/>
      <c r="G21" s="428"/>
      <c r="H21" s="51"/>
      <c r="I21" s="433"/>
      <c r="J21" s="467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47"/>
      <c r="C4" s="129" t="s">
        <v>45</v>
      </c>
      <c r="D4" s="469"/>
      <c r="E4" s="227"/>
      <c r="F4" s="135"/>
      <c r="G4" s="129"/>
      <c r="H4" s="363" t="s">
        <v>26</v>
      </c>
      <c r="I4" s="90"/>
      <c r="J4" s="364"/>
      <c r="K4" s="472" t="s">
        <v>27</v>
      </c>
    </row>
    <row r="5" spans="1:13" s="20" customFormat="1" ht="28.5" customHeight="1" thickBot="1">
      <c r="A5" s="188" t="s">
        <v>0</v>
      </c>
      <c r="B5" s="148"/>
      <c r="C5" s="130" t="s">
        <v>46</v>
      </c>
      <c r="D5" s="450" t="s">
        <v>47</v>
      </c>
      <c r="E5" s="130" t="s">
        <v>44</v>
      </c>
      <c r="F5" s="136" t="s">
        <v>30</v>
      </c>
      <c r="G5" s="130" t="s">
        <v>43</v>
      </c>
      <c r="H5" s="338" t="s">
        <v>31</v>
      </c>
      <c r="I5" s="96" t="s">
        <v>32</v>
      </c>
      <c r="J5" s="97" t="s">
        <v>33</v>
      </c>
      <c r="K5" s="473" t="s">
        <v>34</v>
      </c>
    </row>
    <row r="6" spans="1:13" s="20" customFormat="1" ht="19.5" customHeight="1">
      <c r="A6" s="191" t="s">
        <v>6</v>
      </c>
      <c r="B6" s="741"/>
      <c r="C6" s="742">
        <v>1</v>
      </c>
      <c r="D6" s="613" t="s">
        <v>23</v>
      </c>
      <c r="E6" s="375" t="s">
        <v>13</v>
      </c>
      <c r="F6" s="203">
        <v>15</v>
      </c>
      <c r="G6" s="743"/>
      <c r="H6" s="532">
        <v>3.66</v>
      </c>
      <c r="I6" s="60">
        <v>3.54</v>
      </c>
      <c r="J6" s="61">
        <v>0</v>
      </c>
      <c r="K6" s="744">
        <v>46.5</v>
      </c>
    </row>
    <row r="7" spans="1:13" s="20" customFormat="1" ht="36" customHeight="1">
      <c r="A7" s="137"/>
      <c r="B7" s="153"/>
      <c r="C7" s="132">
        <v>162</v>
      </c>
      <c r="D7" s="277" t="s">
        <v>54</v>
      </c>
      <c r="E7" s="414" t="s">
        <v>185</v>
      </c>
      <c r="F7" s="180">
        <v>30</v>
      </c>
      <c r="G7" s="279"/>
      <c r="H7" s="391">
        <v>5.8</v>
      </c>
      <c r="I7" s="24">
        <v>1.8</v>
      </c>
      <c r="J7" s="57">
        <v>18</v>
      </c>
      <c r="K7" s="674">
        <v>129</v>
      </c>
    </row>
    <row r="8" spans="1:13" s="20" customFormat="1" ht="26.25" customHeight="1">
      <c r="A8" s="137"/>
      <c r="B8" s="153"/>
      <c r="C8" s="132">
        <v>168</v>
      </c>
      <c r="D8" s="277" t="s">
        <v>77</v>
      </c>
      <c r="E8" s="438" t="s">
        <v>85</v>
      </c>
      <c r="F8" s="247">
        <v>205</v>
      </c>
      <c r="G8" s="132"/>
      <c r="H8" s="596">
        <v>8.6999999999999993</v>
      </c>
      <c r="I8" s="123">
        <v>8.3000000000000007</v>
      </c>
      <c r="J8" s="128">
        <v>32.799999999999997</v>
      </c>
      <c r="K8" s="745">
        <v>241.9</v>
      </c>
    </row>
    <row r="9" spans="1:13" s="40" customFormat="1" ht="26.25" customHeight="1">
      <c r="A9" s="189"/>
      <c r="B9" s="153"/>
      <c r="C9" s="132">
        <v>117</v>
      </c>
      <c r="D9" s="277" t="s">
        <v>78</v>
      </c>
      <c r="E9" s="438" t="s">
        <v>86</v>
      </c>
      <c r="F9" s="247">
        <v>200</v>
      </c>
      <c r="G9" s="132"/>
      <c r="H9" s="391">
        <v>0.4</v>
      </c>
      <c r="I9" s="24">
        <v>0.2</v>
      </c>
      <c r="J9" s="57">
        <v>19.8</v>
      </c>
      <c r="K9" s="390">
        <v>47.6</v>
      </c>
    </row>
    <row r="10" spans="1:13" s="40" customFormat="1" ht="26.25" customHeight="1">
      <c r="A10" s="189"/>
      <c r="B10" s="153"/>
      <c r="C10" s="595">
        <v>116</v>
      </c>
      <c r="D10" s="277" t="s">
        <v>15</v>
      </c>
      <c r="E10" s="279" t="s">
        <v>48</v>
      </c>
      <c r="F10" s="180">
        <v>30</v>
      </c>
      <c r="G10" s="717"/>
      <c r="H10" s="391">
        <v>2.13</v>
      </c>
      <c r="I10" s="24">
        <v>0.21</v>
      </c>
      <c r="J10" s="57">
        <v>13.26</v>
      </c>
      <c r="K10" s="674">
        <v>72</v>
      </c>
      <c r="L10" s="41"/>
      <c r="M10" s="42"/>
    </row>
    <row r="11" spans="1:13" s="40" customFormat="1" ht="23.25" customHeight="1">
      <c r="A11" s="189"/>
      <c r="B11" s="153"/>
      <c r="C11" s="132">
        <v>120</v>
      </c>
      <c r="D11" s="277" t="s">
        <v>16</v>
      </c>
      <c r="E11" s="279" t="s">
        <v>14</v>
      </c>
      <c r="F11" s="180">
        <v>20</v>
      </c>
      <c r="G11" s="717"/>
      <c r="H11" s="391">
        <v>1.1399999999999999</v>
      </c>
      <c r="I11" s="24">
        <v>0.22</v>
      </c>
      <c r="J11" s="57">
        <v>7.44</v>
      </c>
      <c r="K11" s="674">
        <v>36.26</v>
      </c>
    </row>
    <row r="12" spans="1:13" s="40" customFormat="1" ht="23.25" customHeight="1">
      <c r="A12" s="189"/>
      <c r="B12" s="153"/>
      <c r="C12" s="132"/>
      <c r="D12" s="277"/>
      <c r="E12" s="439" t="s">
        <v>24</v>
      </c>
      <c r="F12" s="382">
        <f>F6+F7+F8+F9+F10+F11</f>
        <v>500</v>
      </c>
      <c r="G12" s="132"/>
      <c r="H12" s="273">
        <f t="shared" ref="H12:K12" si="0">H6+H7+H8+H9+H10+H11</f>
        <v>21.83</v>
      </c>
      <c r="I12" s="37">
        <f t="shared" si="0"/>
        <v>14.270000000000001</v>
      </c>
      <c r="J12" s="84">
        <f t="shared" si="0"/>
        <v>91.3</v>
      </c>
      <c r="K12" s="585">
        <f t="shared" si="0"/>
        <v>573.26</v>
      </c>
    </row>
    <row r="13" spans="1:13" s="40" customFormat="1" ht="28.5" customHeight="1" thickBot="1">
      <c r="A13" s="189"/>
      <c r="B13" s="153"/>
      <c r="C13" s="132"/>
      <c r="D13" s="277"/>
      <c r="E13" s="440" t="s">
        <v>25</v>
      </c>
      <c r="F13" s="180"/>
      <c r="G13" s="132"/>
      <c r="H13" s="391"/>
      <c r="I13" s="24"/>
      <c r="J13" s="57"/>
      <c r="K13" s="746">
        <f>K12/23.5</f>
        <v>24.39404255319149</v>
      </c>
    </row>
    <row r="14" spans="1:13" s="20" customFormat="1" ht="33.75" customHeight="1">
      <c r="A14" s="191" t="s">
        <v>7</v>
      </c>
      <c r="B14" s="152"/>
      <c r="C14" s="413">
        <v>11</v>
      </c>
      <c r="D14" s="412" t="s">
        <v>23</v>
      </c>
      <c r="E14" s="415" t="s">
        <v>87</v>
      </c>
      <c r="F14" s="429" t="s">
        <v>88</v>
      </c>
      <c r="G14" s="413"/>
      <c r="H14" s="379">
        <v>4.2</v>
      </c>
      <c r="I14" s="46">
        <v>8.4</v>
      </c>
      <c r="J14" s="47">
        <v>2.64</v>
      </c>
      <c r="K14" s="476">
        <v>103.2</v>
      </c>
    </row>
    <row r="15" spans="1:13" s="20" customFormat="1" ht="33.75" customHeight="1">
      <c r="A15" s="137"/>
      <c r="B15" s="155"/>
      <c r="C15" s="131">
        <v>35</v>
      </c>
      <c r="D15" s="354" t="s">
        <v>9</v>
      </c>
      <c r="E15" s="336" t="s">
        <v>89</v>
      </c>
      <c r="F15" s="244">
        <v>200</v>
      </c>
      <c r="G15" s="131"/>
      <c r="H15" s="340">
        <v>4.8</v>
      </c>
      <c r="I15" s="13">
        <v>7.6</v>
      </c>
      <c r="J15" s="54">
        <v>9</v>
      </c>
      <c r="K15" s="133">
        <v>123.6</v>
      </c>
    </row>
    <row r="16" spans="1:13" s="20" customFormat="1" ht="33.75" customHeight="1">
      <c r="A16" s="139"/>
      <c r="B16" s="155"/>
      <c r="C16" s="131">
        <v>181</v>
      </c>
      <c r="D16" s="354" t="s">
        <v>10</v>
      </c>
      <c r="E16" s="336" t="s">
        <v>118</v>
      </c>
      <c r="F16" s="244">
        <v>90</v>
      </c>
      <c r="G16" s="131"/>
      <c r="H16" s="340">
        <v>21.24</v>
      </c>
      <c r="I16" s="13">
        <v>7.47</v>
      </c>
      <c r="J16" s="54">
        <v>2.7</v>
      </c>
      <c r="K16" s="133">
        <v>162.9</v>
      </c>
    </row>
    <row r="17" spans="1:11" s="20" customFormat="1" ht="33.75" customHeight="1">
      <c r="A17" s="139"/>
      <c r="B17" s="155"/>
      <c r="C17" s="181">
        <v>53</v>
      </c>
      <c r="D17" s="370" t="s">
        <v>79</v>
      </c>
      <c r="E17" s="484" t="s">
        <v>75</v>
      </c>
      <c r="F17" s="131">
        <v>150</v>
      </c>
      <c r="G17" s="181"/>
      <c r="H17" s="105">
        <v>3.3</v>
      </c>
      <c r="I17" s="13">
        <v>4.95</v>
      </c>
      <c r="J17" s="27">
        <v>32.25</v>
      </c>
      <c r="K17" s="182">
        <v>186.45</v>
      </c>
    </row>
    <row r="18" spans="1:11" s="20" customFormat="1" ht="43.5" customHeight="1">
      <c r="A18" s="139"/>
      <c r="B18" s="155"/>
      <c r="C18" s="169">
        <v>216</v>
      </c>
      <c r="D18" s="196" t="s">
        <v>20</v>
      </c>
      <c r="E18" s="345" t="s">
        <v>169</v>
      </c>
      <c r="F18" s="241">
        <v>200</v>
      </c>
      <c r="G18" s="231"/>
      <c r="H18" s="339">
        <v>0.26</v>
      </c>
      <c r="I18" s="17">
        <v>0</v>
      </c>
      <c r="J18" s="49">
        <v>15.46</v>
      </c>
      <c r="K18" s="362">
        <v>62</v>
      </c>
    </row>
    <row r="19" spans="1:11" s="20" customFormat="1" ht="33.75" customHeight="1">
      <c r="A19" s="139"/>
      <c r="B19" s="155"/>
      <c r="C19" s="133">
        <v>119</v>
      </c>
      <c r="D19" s="196" t="s">
        <v>15</v>
      </c>
      <c r="E19" s="238" t="s">
        <v>67</v>
      </c>
      <c r="F19" s="180">
        <v>30</v>
      </c>
      <c r="G19" s="180"/>
      <c r="H19" s="23">
        <v>2.13</v>
      </c>
      <c r="I19" s="24">
        <v>0.21</v>
      </c>
      <c r="J19" s="25">
        <v>13.26</v>
      </c>
      <c r="K19" s="389">
        <v>72</v>
      </c>
    </row>
    <row r="20" spans="1:11" s="20" customFormat="1" ht="33.75" customHeight="1">
      <c r="A20" s="139"/>
      <c r="B20" s="155"/>
      <c r="C20" s="169">
        <v>120</v>
      </c>
      <c r="D20" s="196" t="s">
        <v>16</v>
      </c>
      <c r="E20" s="238" t="s">
        <v>55</v>
      </c>
      <c r="F20" s="180">
        <v>20</v>
      </c>
      <c r="G20" s="180"/>
      <c r="H20" s="23">
        <v>1.1399999999999999</v>
      </c>
      <c r="I20" s="24">
        <v>0.22</v>
      </c>
      <c r="J20" s="25">
        <v>7.44</v>
      </c>
      <c r="K20" s="389">
        <v>36.26</v>
      </c>
    </row>
    <row r="21" spans="1:11" s="20" customFormat="1" ht="33.75" customHeight="1">
      <c r="A21" s="139"/>
      <c r="B21" s="155"/>
      <c r="C21" s="376"/>
      <c r="D21" s="315"/>
      <c r="E21" s="439" t="s">
        <v>24</v>
      </c>
      <c r="F21" s="470">
        <f>F15+F16+F17+F18+F19+F20+60</f>
        <v>750</v>
      </c>
      <c r="G21" s="169"/>
      <c r="H21" s="270">
        <f>SUM(H14:H20)</f>
        <v>37.07</v>
      </c>
      <c r="I21" s="15">
        <f>SUM(I14:I20)</f>
        <v>28.849999999999998</v>
      </c>
      <c r="J21" s="55">
        <f t="shared" ref="J21" si="1">SUM(J14:J20)</f>
        <v>82.75</v>
      </c>
      <c r="K21" s="478">
        <f>SUM(K14:K20)</f>
        <v>746.41000000000008</v>
      </c>
    </row>
    <row r="22" spans="1:11" s="20" customFormat="1" ht="33.75" customHeight="1" thickBot="1">
      <c r="A22" s="369"/>
      <c r="B22" s="446"/>
      <c r="C22" s="448"/>
      <c r="D22" s="430"/>
      <c r="E22" s="441" t="s">
        <v>25</v>
      </c>
      <c r="F22" s="430"/>
      <c r="G22" s="462"/>
      <c r="H22" s="434"/>
      <c r="I22" s="51"/>
      <c r="J22" s="52"/>
      <c r="K22" s="479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0" customFormat="1" ht="18">
      <c r="B24" s="400"/>
      <c r="C24" s="400"/>
      <c r="D24" s="401"/>
      <c r="E24" s="402"/>
      <c r="F24" s="403"/>
      <c r="G24" s="401"/>
      <c r="H24" s="401"/>
      <c r="I24" s="401"/>
      <c r="J24" s="401"/>
    </row>
    <row r="25" spans="1:11" ht="18">
      <c r="A25" s="394" t="s">
        <v>149</v>
      </c>
      <c r="B25" s="395"/>
      <c r="C25" s="396"/>
      <c r="D25" s="11"/>
      <c r="E25" s="29"/>
      <c r="F25" s="30"/>
      <c r="G25" s="11"/>
      <c r="H25" s="11"/>
      <c r="I25" s="11"/>
      <c r="J25" s="11"/>
    </row>
    <row r="26" spans="1:11" ht="18">
      <c r="A26" s="397" t="s">
        <v>148</v>
      </c>
      <c r="B26" s="398"/>
      <c r="C26" s="399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627"/>
      <c r="C4" s="603" t="s">
        <v>45</v>
      </c>
      <c r="D4" s="134"/>
      <c r="E4" s="208"/>
      <c r="F4" s="129"/>
      <c r="G4" s="135"/>
      <c r="H4" s="90" t="s">
        <v>26</v>
      </c>
      <c r="I4" s="90"/>
      <c r="J4" s="90"/>
      <c r="K4" s="254" t="s">
        <v>27</v>
      </c>
    </row>
    <row r="5" spans="1:13" s="20" customFormat="1" ht="28.5" customHeight="1" thickBot="1">
      <c r="A5" s="188" t="s">
        <v>0</v>
      </c>
      <c r="B5" s="628"/>
      <c r="C5" s="136" t="s">
        <v>46</v>
      </c>
      <c r="D5" s="635" t="s">
        <v>47</v>
      </c>
      <c r="E5" s="136" t="s">
        <v>44</v>
      </c>
      <c r="F5" s="130" t="s">
        <v>30</v>
      </c>
      <c r="G5" s="136" t="s">
        <v>43</v>
      </c>
      <c r="H5" s="95" t="s">
        <v>31</v>
      </c>
      <c r="I5" s="96" t="s">
        <v>32</v>
      </c>
      <c r="J5" s="248" t="s">
        <v>33</v>
      </c>
      <c r="K5" s="255" t="s">
        <v>34</v>
      </c>
    </row>
    <row r="6" spans="1:13" s="20" customFormat="1" ht="26.4" customHeight="1">
      <c r="A6" s="191" t="s">
        <v>6</v>
      </c>
      <c r="B6" s="480"/>
      <c r="C6" s="184">
        <v>134</v>
      </c>
      <c r="D6" s="351" t="s">
        <v>23</v>
      </c>
      <c r="E6" s="388" t="s">
        <v>172</v>
      </c>
      <c r="F6" s="184">
        <v>150</v>
      </c>
      <c r="G6" s="471"/>
      <c r="H6" s="379">
        <v>0.6</v>
      </c>
      <c r="I6" s="46">
        <v>0</v>
      </c>
      <c r="J6" s="47">
        <v>16.95</v>
      </c>
      <c r="K6" s="476">
        <v>69</v>
      </c>
    </row>
    <row r="7" spans="1:13" s="20" customFormat="1" ht="26.4" customHeight="1">
      <c r="A7" s="443"/>
      <c r="B7" s="629" t="s">
        <v>99</v>
      </c>
      <c r="C7" s="242">
        <v>221</v>
      </c>
      <c r="D7" s="524" t="s">
        <v>10</v>
      </c>
      <c r="E7" s="333" t="s">
        <v>94</v>
      </c>
      <c r="F7" s="242">
        <v>90</v>
      </c>
      <c r="G7" s="524"/>
      <c r="H7" s="463">
        <v>18.100000000000001</v>
      </c>
      <c r="I7" s="79">
        <v>15.7</v>
      </c>
      <c r="J7" s="80">
        <v>11.7</v>
      </c>
      <c r="K7" s="639">
        <v>261.8</v>
      </c>
    </row>
    <row r="8" spans="1:13" s="20" customFormat="1" ht="36" customHeight="1">
      <c r="A8" s="444"/>
      <c r="B8" s="630" t="s">
        <v>101</v>
      </c>
      <c r="C8" s="243">
        <v>81</v>
      </c>
      <c r="D8" s="523" t="s">
        <v>10</v>
      </c>
      <c r="E8" s="451" t="s">
        <v>93</v>
      </c>
      <c r="F8" s="243">
        <v>90</v>
      </c>
      <c r="G8" s="523"/>
      <c r="H8" s="341">
        <v>22.41</v>
      </c>
      <c r="I8" s="82">
        <v>15.3</v>
      </c>
      <c r="J8" s="140">
        <v>0.54</v>
      </c>
      <c r="K8" s="640">
        <v>229.77</v>
      </c>
    </row>
    <row r="9" spans="1:13" s="20" customFormat="1" ht="26.25" customHeight="1">
      <c r="A9" s="137"/>
      <c r="B9" s="481"/>
      <c r="C9" s="132">
        <v>227</v>
      </c>
      <c r="D9" s="277" t="s">
        <v>79</v>
      </c>
      <c r="E9" s="452" t="s">
        <v>162</v>
      </c>
      <c r="F9" s="408">
        <v>150</v>
      </c>
      <c r="G9" s="180"/>
      <c r="H9" s="349">
        <v>4.3499999999999996</v>
      </c>
      <c r="I9" s="110">
        <v>3.9</v>
      </c>
      <c r="J9" s="282">
        <v>20.399999999999999</v>
      </c>
      <c r="K9" s="595">
        <v>134.25</v>
      </c>
    </row>
    <row r="10" spans="1:13" s="40" customFormat="1" ht="26.25" customHeight="1">
      <c r="A10" s="189"/>
      <c r="B10" s="631"/>
      <c r="C10" s="181">
        <v>103</v>
      </c>
      <c r="D10" s="370" t="s">
        <v>20</v>
      </c>
      <c r="E10" s="458" t="s">
        <v>76</v>
      </c>
      <c r="F10" s="407">
        <v>200</v>
      </c>
      <c r="G10" s="181"/>
      <c r="H10" s="21">
        <v>0.2</v>
      </c>
      <c r="I10" s="17">
        <v>0</v>
      </c>
      <c r="J10" s="22">
        <v>20.399999999999999</v>
      </c>
      <c r="K10" s="256">
        <v>82</v>
      </c>
    </row>
    <row r="11" spans="1:13" s="40" customFormat="1" ht="26.25" customHeight="1">
      <c r="A11" s="189"/>
      <c r="B11" s="631"/>
      <c r="C11" s="182">
        <v>119</v>
      </c>
      <c r="D11" s="231" t="s">
        <v>15</v>
      </c>
      <c r="E11" s="197" t="s">
        <v>67</v>
      </c>
      <c r="F11" s="179">
        <v>30</v>
      </c>
      <c r="G11" s="358"/>
      <c r="H11" s="339">
        <v>2.13</v>
      </c>
      <c r="I11" s="17">
        <v>0.21</v>
      </c>
      <c r="J11" s="49">
        <v>13.26</v>
      </c>
      <c r="K11" s="362">
        <v>72</v>
      </c>
      <c r="L11" s="41"/>
      <c r="M11" s="42"/>
    </row>
    <row r="12" spans="1:13" s="40" customFormat="1" ht="23.25" customHeight="1">
      <c r="A12" s="189"/>
      <c r="B12" s="631"/>
      <c r="C12" s="179">
        <v>120</v>
      </c>
      <c r="D12" s="231" t="s">
        <v>16</v>
      </c>
      <c r="E12" s="196" t="s">
        <v>14</v>
      </c>
      <c r="F12" s="179">
        <v>20</v>
      </c>
      <c r="G12" s="358"/>
      <c r="H12" s="339">
        <v>1.1399999999999999</v>
      </c>
      <c r="I12" s="17">
        <v>0.22</v>
      </c>
      <c r="J12" s="49">
        <v>7.44</v>
      </c>
      <c r="K12" s="362">
        <v>36.26</v>
      </c>
    </row>
    <row r="13" spans="1:13" s="40" customFormat="1" ht="23.25" customHeight="1">
      <c r="A13" s="443"/>
      <c r="B13" s="629" t="s">
        <v>99</v>
      </c>
      <c r="C13" s="242"/>
      <c r="D13" s="524"/>
      <c r="E13" s="453" t="s">
        <v>24</v>
      </c>
      <c r="F13" s="426">
        <f>F6+F7+F9+F10+F11+F12</f>
        <v>640</v>
      </c>
      <c r="G13" s="426"/>
      <c r="H13" s="426">
        <f t="shared" ref="H13:K13" si="0">H6+H7+H9+H10+H11+H12</f>
        <v>26.520000000000003</v>
      </c>
      <c r="I13" s="426">
        <f t="shared" si="0"/>
        <v>20.029999999999998</v>
      </c>
      <c r="J13" s="426">
        <f t="shared" si="0"/>
        <v>90.149999999999991</v>
      </c>
      <c r="K13" s="426">
        <f t="shared" si="0"/>
        <v>655.30999999999995</v>
      </c>
    </row>
    <row r="14" spans="1:13" s="40" customFormat="1" ht="23.25" customHeight="1">
      <c r="A14" s="444"/>
      <c r="B14" s="630" t="s">
        <v>101</v>
      </c>
      <c r="C14" s="243"/>
      <c r="D14" s="523"/>
      <c r="E14" s="454" t="s">
        <v>24</v>
      </c>
      <c r="F14" s="424">
        <f>F6+F8+F9+F10+F11+F12</f>
        <v>640</v>
      </c>
      <c r="G14" s="217"/>
      <c r="H14" s="464">
        <f t="shared" ref="H14:J14" si="1">H6+H8+H9+H10+H11+H12</f>
        <v>30.83</v>
      </c>
      <c r="I14" s="65">
        <f t="shared" si="1"/>
        <v>19.63</v>
      </c>
      <c r="J14" s="104">
        <f t="shared" si="1"/>
        <v>78.989999999999995</v>
      </c>
      <c r="K14" s="641">
        <f>K6+K8+K9+K10+K11+K12</f>
        <v>623.28</v>
      </c>
    </row>
    <row r="15" spans="1:13" s="40" customFormat="1" ht="23.25" customHeight="1">
      <c r="A15" s="443"/>
      <c r="B15" s="629" t="s">
        <v>99</v>
      </c>
      <c r="C15" s="242"/>
      <c r="D15" s="524"/>
      <c r="E15" s="455" t="s">
        <v>25</v>
      </c>
      <c r="F15" s="242"/>
      <c r="G15" s="216"/>
      <c r="H15" s="272"/>
      <c r="I15" s="26"/>
      <c r="J15" s="81"/>
      <c r="K15" s="642">
        <f>K13/23.5</f>
        <v>27.885531914893615</v>
      </c>
    </row>
    <row r="16" spans="1:13" s="40" customFormat="1" ht="28.5" customHeight="1" thickBot="1">
      <c r="A16" s="445"/>
      <c r="B16" s="632" t="s">
        <v>101</v>
      </c>
      <c r="C16" s="246"/>
      <c r="D16" s="525"/>
      <c r="E16" s="456" t="s">
        <v>25</v>
      </c>
      <c r="F16" s="246"/>
      <c r="G16" s="218"/>
      <c r="H16" s="658"/>
      <c r="I16" s="604"/>
      <c r="J16" s="605"/>
      <c r="K16" s="643">
        <f>K14/23.5</f>
        <v>26.522553191489362</v>
      </c>
    </row>
    <row r="17" spans="1:11" s="20" customFormat="1" ht="33.75" customHeight="1">
      <c r="A17" s="116" t="s">
        <v>7</v>
      </c>
      <c r="B17" s="633"/>
      <c r="C17" s="410">
        <v>224</v>
      </c>
      <c r="D17" s="482" t="s">
        <v>23</v>
      </c>
      <c r="E17" s="457" t="s">
        <v>186</v>
      </c>
      <c r="F17" s="429">
        <v>60</v>
      </c>
      <c r="G17" s="413"/>
      <c r="H17" s="417">
        <v>4.5199999999999996</v>
      </c>
      <c r="I17" s="118">
        <v>5.05</v>
      </c>
      <c r="J17" s="119">
        <v>15.54</v>
      </c>
      <c r="K17" s="644">
        <v>138.9</v>
      </c>
    </row>
    <row r="18" spans="1:11" s="20" customFormat="1" ht="33.75" customHeight="1">
      <c r="A18" s="114"/>
      <c r="B18" s="634"/>
      <c r="C18" s="180">
        <v>49</v>
      </c>
      <c r="D18" s="279" t="s">
        <v>9</v>
      </c>
      <c r="E18" s="452" t="s">
        <v>164</v>
      </c>
      <c r="F18" s="247">
        <v>200</v>
      </c>
      <c r="G18" s="132"/>
      <c r="H18" s="349">
        <v>8.6</v>
      </c>
      <c r="I18" s="110">
        <v>8.4</v>
      </c>
      <c r="J18" s="282">
        <v>10.8</v>
      </c>
      <c r="K18" s="595">
        <v>153.80000000000001</v>
      </c>
    </row>
    <row r="19" spans="1:11" s="20" customFormat="1" ht="33.75" customHeight="1">
      <c r="A19" s="117"/>
      <c r="B19" s="656" t="s">
        <v>99</v>
      </c>
      <c r="C19" s="242">
        <v>179</v>
      </c>
      <c r="D19" s="524" t="s">
        <v>10</v>
      </c>
      <c r="E19" s="678" t="s">
        <v>161</v>
      </c>
      <c r="F19" s="520">
        <v>90</v>
      </c>
      <c r="G19" s="216"/>
      <c r="H19" s="679">
        <v>11.61</v>
      </c>
      <c r="I19" s="680">
        <v>7.02</v>
      </c>
      <c r="J19" s="681">
        <v>2.52</v>
      </c>
      <c r="K19" s="682">
        <v>119.43</v>
      </c>
    </row>
    <row r="20" spans="1:11" s="20" customFormat="1" ht="33.75" customHeight="1">
      <c r="A20" s="117"/>
      <c r="B20" s="657" t="s">
        <v>101</v>
      </c>
      <c r="C20" s="243">
        <v>85</v>
      </c>
      <c r="D20" s="523" t="s">
        <v>10</v>
      </c>
      <c r="E20" s="677" t="s">
        <v>187</v>
      </c>
      <c r="F20" s="521">
        <v>90</v>
      </c>
      <c r="G20" s="217"/>
      <c r="H20" s="529">
        <v>13.77</v>
      </c>
      <c r="I20" s="66">
        <v>7.74</v>
      </c>
      <c r="J20" s="103">
        <v>3.33</v>
      </c>
      <c r="K20" s="527">
        <v>138.15</v>
      </c>
    </row>
    <row r="21" spans="1:11" s="20" customFormat="1" ht="33.75" customHeight="1">
      <c r="A21" s="117"/>
      <c r="B21" s="634"/>
      <c r="C21" s="180">
        <v>64</v>
      </c>
      <c r="D21" s="279" t="s">
        <v>57</v>
      </c>
      <c r="E21" s="452" t="s">
        <v>92</v>
      </c>
      <c r="F21" s="247">
        <v>150</v>
      </c>
      <c r="G21" s="132"/>
      <c r="H21" s="349">
        <v>6.45</v>
      </c>
      <c r="I21" s="110">
        <v>4.05</v>
      </c>
      <c r="J21" s="282">
        <v>40.200000000000003</v>
      </c>
      <c r="K21" s="595">
        <v>223.65</v>
      </c>
    </row>
    <row r="22" spans="1:11" s="20" customFormat="1" ht="43.5" customHeight="1">
      <c r="A22" s="117"/>
      <c r="B22" s="634"/>
      <c r="C22" s="180">
        <v>95</v>
      </c>
      <c r="D22" s="279" t="s">
        <v>20</v>
      </c>
      <c r="E22" s="452" t="s">
        <v>105</v>
      </c>
      <c r="F22" s="247">
        <v>200</v>
      </c>
      <c r="G22" s="132"/>
      <c r="H22" s="391">
        <v>0</v>
      </c>
      <c r="I22" s="24">
        <v>0</v>
      </c>
      <c r="J22" s="57">
        <v>24.4</v>
      </c>
      <c r="K22" s="390">
        <v>97.6</v>
      </c>
    </row>
    <row r="23" spans="1:11" s="20" customFormat="1" ht="33.75" customHeight="1">
      <c r="A23" s="117"/>
      <c r="B23" s="634"/>
      <c r="C23" s="285">
        <v>119</v>
      </c>
      <c r="D23" s="279" t="s">
        <v>15</v>
      </c>
      <c r="E23" s="198" t="s">
        <v>67</v>
      </c>
      <c r="F23" s="180">
        <v>30</v>
      </c>
      <c r="G23" s="220"/>
      <c r="H23" s="391">
        <v>2.13</v>
      </c>
      <c r="I23" s="24">
        <v>0.21</v>
      </c>
      <c r="J23" s="57">
        <v>13.26</v>
      </c>
      <c r="K23" s="674">
        <v>72</v>
      </c>
    </row>
    <row r="24" spans="1:11" s="20" customFormat="1" ht="33.75" customHeight="1">
      <c r="A24" s="117"/>
      <c r="B24" s="634"/>
      <c r="C24" s="180">
        <v>120</v>
      </c>
      <c r="D24" s="279" t="s">
        <v>16</v>
      </c>
      <c r="E24" s="198" t="s">
        <v>55</v>
      </c>
      <c r="F24" s="180">
        <v>20</v>
      </c>
      <c r="G24" s="220"/>
      <c r="H24" s="391">
        <v>1.1399999999999999</v>
      </c>
      <c r="I24" s="24">
        <v>0.22</v>
      </c>
      <c r="J24" s="57">
        <v>7.44</v>
      </c>
      <c r="K24" s="674">
        <v>36.26</v>
      </c>
    </row>
    <row r="25" spans="1:11" s="20" customFormat="1" ht="33.75" customHeight="1">
      <c r="A25" s="117"/>
      <c r="B25" s="683" t="s">
        <v>99</v>
      </c>
      <c r="C25" s="242"/>
      <c r="D25" s="229"/>
      <c r="E25" s="684" t="s">
        <v>24</v>
      </c>
      <c r="F25" s="426">
        <f>F17+F18+F19+F21+F22+F23+F24</f>
        <v>750</v>
      </c>
      <c r="G25" s="777"/>
      <c r="H25" s="685">
        <f t="shared" ref="H25:K25" si="2">H17+H18+H19+H21+H22+H23+H24</f>
        <v>34.449999999999996</v>
      </c>
      <c r="I25" s="686">
        <f t="shared" si="2"/>
        <v>24.95</v>
      </c>
      <c r="J25" s="687">
        <f t="shared" si="2"/>
        <v>114.16000000000001</v>
      </c>
      <c r="K25" s="760">
        <f t="shared" si="2"/>
        <v>841.6400000000001</v>
      </c>
    </row>
    <row r="26" spans="1:11" s="20" customFormat="1" ht="33.75" customHeight="1">
      <c r="A26" s="117"/>
      <c r="B26" s="688" t="s">
        <v>101</v>
      </c>
      <c r="C26" s="331"/>
      <c r="D26" s="689"/>
      <c r="E26" s="690" t="s">
        <v>24</v>
      </c>
      <c r="F26" s="425">
        <f>F17+F18+F20+F21+F22+F23+F24</f>
        <v>750</v>
      </c>
      <c r="G26" s="778"/>
      <c r="H26" s="736">
        <f t="shared" ref="H26:K26" si="3">H17+H18+H20+H21+H22+H23+H24</f>
        <v>36.610000000000007</v>
      </c>
      <c r="I26" s="733">
        <f t="shared" si="3"/>
        <v>25.669999999999998</v>
      </c>
      <c r="J26" s="737">
        <f t="shared" si="3"/>
        <v>114.97000000000001</v>
      </c>
      <c r="K26" s="779">
        <f t="shared" si="3"/>
        <v>860.36</v>
      </c>
    </row>
    <row r="27" spans="1:11" s="20" customFormat="1" ht="33.75" customHeight="1" thickBot="1">
      <c r="A27" s="117"/>
      <c r="B27" s="691" t="s">
        <v>99</v>
      </c>
      <c r="C27" s="328"/>
      <c r="D27" s="692"/>
      <c r="E27" s="693" t="s">
        <v>25</v>
      </c>
      <c r="F27" s="694"/>
      <c r="G27" s="695"/>
      <c r="H27" s="685"/>
      <c r="I27" s="686"/>
      <c r="J27" s="687"/>
      <c r="K27" s="704">
        <f>K25/23.5</f>
        <v>35.814468085106384</v>
      </c>
    </row>
    <row r="28" spans="1:11" s="20" customFormat="1" ht="33.75" customHeight="1" thickBot="1">
      <c r="A28" s="564"/>
      <c r="B28" s="696" t="s">
        <v>101</v>
      </c>
      <c r="C28" s="246"/>
      <c r="D28" s="697"/>
      <c r="E28" s="698" t="s">
        <v>25</v>
      </c>
      <c r="F28" s="699"/>
      <c r="G28" s="218"/>
      <c r="H28" s="700"/>
      <c r="I28" s="701"/>
      <c r="J28" s="702"/>
      <c r="K28" s="703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1" t="s">
        <v>81</v>
      </c>
      <c r="B30" s="638"/>
      <c r="C30" s="72"/>
      <c r="D30" s="63"/>
      <c r="E30" s="29"/>
      <c r="F30" s="30"/>
      <c r="G30" s="11"/>
      <c r="H30" s="9"/>
      <c r="I30" s="11"/>
      <c r="J30" s="11"/>
    </row>
    <row r="31" spans="1:11" ht="18">
      <c r="A31" s="68" t="s">
        <v>82</v>
      </c>
      <c r="B31" s="322"/>
      <c r="C31" s="69"/>
      <c r="D31" s="70"/>
      <c r="E31" s="29"/>
      <c r="F31" s="30"/>
      <c r="G31" s="11"/>
      <c r="H31" s="11"/>
      <c r="I31" s="11"/>
      <c r="J31" s="11"/>
    </row>
    <row r="32" spans="1:11" ht="18">
      <c r="A32" s="43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198</v>
      </c>
      <c r="B2" s="7"/>
      <c r="C2" s="6" t="s">
        <v>197</v>
      </c>
      <c r="D2" s="6"/>
      <c r="E2" s="8" t="s">
        <v>2</v>
      </c>
      <c r="F2" s="149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5"/>
      <c r="B4" s="129" t="s">
        <v>45</v>
      </c>
      <c r="C4" s="171"/>
      <c r="D4" s="227"/>
      <c r="E4" s="815" t="s">
        <v>30</v>
      </c>
      <c r="F4" s="135"/>
      <c r="G4" s="90" t="s">
        <v>26</v>
      </c>
      <c r="H4" s="90"/>
      <c r="I4" s="90"/>
      <c r="J4" s="254" t="s">
        <v>27</v>
      </c>
    </row>
    <row r="5" spans="1:12" s="20" customFormat="1" ht="28.5" customHeight="1" thickBot="1">
      <c r="A5" s="91" t="s">
        <v>0</v>
      </c>
      <c r="B5" s="130" t="s">
        <v>46</v>
      </c>
      <c r="C5" s="172" t="s">
        <v>47</v>
      </c>
      <c r="D5" s="130" t="s">
        <v>44</v>
      </c>
      <c r="E5" s="816"/>
      <c r="F5" s="136" t="s">
        <v>43</v>
      </c>
      <c r="G5" s="95" t="s">
        <v>31</v>
      </c>
      <c r="H5" s="96" t="s">
        <v>32</v>
      </c>
      <c r="I5" s="248" t="s">
        <v>33</v>
      </c>
      <c r="J5" s="255" t="s">
        <v>34</v>
      </c>
    </row>
    <row r="6" spans="1:12" s="20" customFormat="1" ht="26.4" customHeight="1">
      <c r="A6" s="73" t="s">
        <v>6</v>
      </c>
      <c r="B6" s="435">
        <v>137</v>
      </c>
      <c r="C6" s="291" t="s">
        <v>23</v>
      </c>
      <c r="D6" s="293" t="s">
        <v>103</v>
      </c>
      <c r="E6" s="393">
        <v>150</v>
      </c>
      <c r="F6" s="311"/>
      <c r="G6" s="58">
        <v>1.35</v>
      </c>
      <c r="H6" s="44">
        <v>0</v>
      </c>
      <c r="I6" s="59">
        <v>12.9</v>
      </c>
      <c r="J6" s="303">
        <v>57</v>
      </c>
    </row>
    <row r="7" spans="1:12" s="40" customFormat="1" ht="26.4" customHeight="1">
      <c r="A7" s="74"/>
      <c r="B7" s="380">
        <v>69</v>
      </c>
      <c r="C7" s="277" t="s">
        <v>77</v>
      </c>
      <c r="D7" s="279" t="s">
        <v>102</v>
      </c>
      <c r="E7" s="220">
        <v>150</v>
      </c>
      <c r="F7" s="277"/>
      <c r="G7" s="21">
        <v>21.15</v>
      </c>
      <c r="H7" s="17">
        <v>15.6</v>
      </c>
      <c r="I7" s="22">
        <v>30</v>
      </c>
      <c r="J7" s="256">
        <v>348.75</v>
      </c>
    </row>
    <row r="8" spans="1:12" s="40" customFormat="1" ht="26.25" customHeight="1">
      <c r="A8" s="74"/>
      <c r="B8" s="380">
        <v>114</v>
      </c>
      <c r="C8" s="277" t="s">
        <v>78</v>
      </c>
      <c r="D8" s="438" t="s">
        <v>60</v>
      </c>
      <c r="E8" s="267">
        <v>200</v>
      </c>
      <c r="F8" s="180"/>
      <c r="G8" s="21">
        <v>0.2</v>
      </c>
      <c r="H8" s="17">
        <v>0</v>
      </c>
      <c r="I8" s="22">
        <v>11</v>
      </c>
      <c r="J8" s="256">
        <v>44.8</v>
      </c>
    </row>
    <row r="9" spans="1:12" s="40" customFormat="1" ht="26.25" customHeight="1">
      <c r="A9" s="74"/>
      <c r="B9" s="27">
        <v>121</v>
      </c>
      <c r="C9" s="196" t="s">
        <v>15</v>
      </c>
      <c r="D9" s="345" t="s">
        <v>59</v>
      </c>
      <c r="E9" s="263">
        <v>30</v>
      </c>
      <c r="F9" s="179"/>
      <c r="G9" s="21">
        <v>2.16</v>
      </c>
      <c r="H9" s="17">
        <v>0.81</v>
      </c>
      <c r="I9" s="22">
        <v>14.73</v>
      </c>
      <c r="J9" s="256">
        <v>75.66</v>
      </c>
      <c r="K9" s="41"/>
      <c r="L9" s="42"/>
    </row>
    <row r="10" spans="1:12" s="40" customFormat="1" ht="23.25" customHeight="1">
      <c r="A10" s="74"/>
      <c r="B10" s="163">
        <v>120</v>
      </c>
      <c r="C10" s="196" t="s">
        <v>16</v>
      </c>
      <c r="D10" s="231" t="s">
        <v>14</v>
      </c>
      <c r="E10" s="221">
        <v>20</v>
      </c>
      <c r="F10" s="332"/>
      <c r="G10" s="21">
        <v>1.1399999999999999</v>
      </c>
      <c r="H10" s="17">
        <v>0.22</v>
      </c>
      <c r="I10" s="22">
        <v>7.44</v>
      </c>
      <c r="J10" s="257">
        <v>36.26</v>
      </c>
    </row>
    <row r="11" spans="1:12" s="40" customFormat="1" ht="23.25" customHeight="1">
      <c r="A11" s="74"/>
      <c r="B11" s="380"/>
      <c r="C11" s="277"/>
      <c r="D11" s="439" t="s">
        <v>24</v>
      </c>
      <c r="E11" s="386">
        <f>SUM(E6:E10)</f>
        <v>550</v>
      </c>
      <c r="F11" s="180"/>
      <c r="G11" s="39">
        <f t="shared" ref="G11:J11" si="0">SUM(G6:G10)</f>
        <v>26</v>
      </c>
      <c r="H11" s="37">
        <f t="shared" si="0"/>
        <v>16.63</v>
      </c>
      <c r="I11" s="380">
        <f t="shared" si="0"/>
        <v>76.069999999999993</v>
      </c>
      <c r="J11" s="382">
        <f t="shared" si="0"/>
        <v>562.47</v>
      </c>
    </row>
    <row r="12" spans="1:12" s="40" customFormat="1" ht="23.25" customHeight="1" thickBot="1">
      <c r="A12" s="74"/>
      <c r="B12" s="380"/>
      <c r="C12" s="277"/>
      <c r="D12" s="440" t="s">
        <v>25</v>
      </c>
      <c r="E12" s="220"/>
      <c r="F12" s="180"/>
      <c r="G12" s="204"/>
      <c r="H12" s="62"/>
      <c r="I12" s="168"/>
      <c r="J12" s="262">
        <f>J11/23.5</f>
        <v>23.934893617021277</v>
      </c>
    </row>
    <row r="13" spans="1:12" s="20" customFormat="1" ht="33.75" customHeight="1">
      <c r="A13" s="76" t="s">
        <v>7</v>
      </c>
      <c r="B13" s="411">
        <v>130</v>
      </c>
      <c r="C13" s="412" t="s">
        <v>23</v>
      </c>
      <c r="D13" s="415" t="s">
        <v>95</v>
      </c>
      <c r="E13" s="431">
        <v>60</v>
      </c>
      <c r="F13" s="410"/>
      <c r="G13" s="58">
        <v>0.9</v>
      </c>
      <c r="H13" s="44">
        <v>4.92</v>
      </c>
      <c r="I13" s="59">
        <v>6.84</v>
      </c>
      <c r="J13" s="303">
        <v>74.819999999999993</v>
      </c>
    </row>
    <row r="14" spans="1:12" s="20" customFormat="1" ht="33.75" customHeight="1">
      <c r="A14" s="73"/>
      <c r="B14" s="162">
        <v>48</v>
      </c>
      <c r="C14" s="354" t="s">
        <v>9</v>
      </c>
      <c r="D14" s="336" t="s">
        <v>96</v>
      </c>
      <c r="E14" s="264">
        <v>200</v>
      </c>
      <c r="F14" s="181"/>
      <c r="G14" s="105">
        <v>7.2</v>
      </c>
      <c r="H14" s="13">
        <v>6.4</v>
      </c>
      <c r="I14" s="27">
        <v>8</v>
      </c>
      <c r="J14" s="182">
        <v>117.6</v>
      </c>
    </row>
    <row r="15" spans="1:12" s="20" customFormat="1" ht="33.75" customHeight="1">
      <c r="A15" s="75"/>
      <c r="B15" s="162">
        <v>150</v>
      </c>
      <c r="C15" s="354" t="s">
        <v>10</v>
      </c>
      <c r="D15" s="336" t="s">
        <v>97</v>
      </c>
      <c r="E15" s="264">
        <v>90</v>
      </c>
      <c r="F15" s="181"/>
      <c r="G15" s="21">
        <v>20.25</v>
      </c>
      <c r="H15" s="17">
        <v>15.57</v>
      </c>
      <c r="I15" s="22">
        <v>2.34</v>
      </c>
      <c r="J15" s="256">
        <v>230.13</v>
      </c>
    </row>
    <row r="16" spans="1:12" s="20" customFormat="1" ht="33.75" customHeight="1">
      <c r="A16" s="75"/>
      <c r="B16" s="163">
        <v>54</v>
      </c>
      <c r="C16" s="196" t="s">
        <v>79</v>
      </c>
      <c r="D16" s="238" t="s">
        <v>50</v>
      </c>
      <c r="E16" s="221">
        <v>150</v>
      </c>
      <c r="F16" s="179"/>
      <c r="G16" s="23">
        <v>7.2</v>
      </c>
      <c r="H16" s="24">
        <v>5.0999999999999996</v>
      </c>
      <c r="I16" s="25">
        <v>33.9</v>
      </c>
      <c r="J16" s="259">
        <v>210.3</v>
      </c>
    </row>
    <row r="17" spans="1:10" s="20" customFormat="1" ht="43.5" customHeight="1">
      <c r="A17" s="75"/>
      <c r="B17" s="162">
        <v>100</v>
      </c>
      <c r="C17" s="354" t="s">
        <v>20</v>
      </c>
      <c r="D17" s="336" t="s">
        <v>115</v>
      </c>
      <c r="E17" s="264">
        <v>200</v>
      </c>
      <c r="F17" s="181"/>
      <c r="G17" s="21">
        <v>0.2</v>
      </c>
      <c r="H17" s="17">
        <v>0</v>
      </c>
      <c r="I17" s="22">
        <v>15.56</v>
      </c>
      <c r="J17" s="256">
        <v>63.2</v>
      </c>
    </row>
    <row r="18" spans="1:10" s="20" customFormat="1" ht="33.75" customHeight="1">
      <c r="A18" s="75"/>
      <c r="B18" s="27">
        <v>119</v>
      </c>
      <c r="C18" s="196" t="s">
        <v>15</v>
      </c>
      <c r="D18" s="238" t="s">
        <v>67</v>
      </c>
      <c r="E18" s="221">
        <v>40</v>
      </c>
      <c r="F18" s="179"/>
      <c r="G18" s="21">
        <v>2.84</v>
      </c>
      <c r="H18" s="17">
        <v>0.28000000000000003</v>
      </c>
      <c r="I18" s="22">
        <v>17.68</v>
      </c>
      <c r="J18" s="256">
        <v>96</v>
      </c>
    </row>
    <row r="19" spans="1:10" s="20" customFormat="1" ht="33.75" customHeight="1">
      <c r="A19" s="75"/>
      <c r="B19" s="163">
        <v>120</v>
      </c>
      <c r="C19" s="196" t="s">
        <v>16</v>
      </c>
      <c r="D19" s="238" t="s">
        <v>55</v>
      </c>
      <c r="E19" s="221">
        <v>20</v>
      </c>
      <c r="F19" s="179"/>
      <c r="G19" s="21">
        <v>1.1399999999999999</v>
      </c>
      <c r="H19" s="17">
        <v>0.22</v>
      </c>
      <c r="I19" s="22">
        <v>7.44</v>
      </c>
      <c r="J19" s="257">
        <v>36.26</v>
      </c>
    </row>
    <row r="20" spans="1:10" s="20" customFormat="1" ht="33.75" customHeight="1">
      <c r="A20" s="75"/>
      <c r="B20" s="436"/>
      <c r="C20" s="315"/>
      <c r="D20" s="439" t="s">
        <v>24</v>
      </c>
      <c r="E20" s="593">
        <f>SUM(E13:E19)</f>
        <v>760</v>
      </c>
      <c r="F20" s="179"/>
      <c r="G20" s="28">
        <f>SUM(G13:G19)</f>
        <v>39.730000000000004</v>
      </c>
      <c r="H20" s="15">
        <f t="shared" ref="H20:I20" si="1">SUM(H13:H19)</f>
        <v>32.49</v>
      </c>
      <c r="I20" s="163">
        <f t="shared" si="1"/>
        <v>91.759999999999991</v>
      </c>
      <c r="J20" s="466">
        <f>SUM(J13:J19)</f>
        <v>828.31</v>
      </c>
    </row>
    <row r="21" spans="1:10" s="20" customFormat="1" ht="33.75" customHeight="1" thickBot="1">
      <c r="A21" s="77"/>
      <c r="B21" s="437"/>
      <c r="C21" s="430"/>
      <c r="D21" s="441" t="s">
        <v>25</v>
      </c>
      <c r="E21" s="432"/>
      <c r="F21" s="430"/>
      <c r="G21" s="428"/>
      <c r="H21" s="51"/>
      <c r="I21" s="433"/>
      <c r="J21" s="467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599"/>
      <c r="B23" s="401"/>
      <c r="C23" s="287"/>
      <c r="D23" s="29"/>
      <c r="E23" s="30"/>
      <c r="F23" s="11"/>
      <c r="G23" s="9"/>
      <c r="H23" s="11"/>
      <c r="I23" s="11"/>
    </row>
    <row r="24" spans="1:10" ht="18">
      <c r="A24" s="599"/>
      <c r="B24" s="401"/>
      <c r="C24" s="40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149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5"/>
      <c r="B4" s="150"/>
      <c r="C4" s="602" t="s">
        <v>45</v>
      </c>
      <c r="D4" s="171"/>
      <c r="E4" s="208"/>
      <c r="F4" s="602"/>
      <c r="G4" s="603"/>
      <c r="H4" s="363" t="s">
        <v>26</v>
      </c>
      <c r="I4" s="90"/>
      <c r="J4" s="90"/>
      <c r="K4" s="254" t="s">
        <v>27</v>
      </c>
    </row>
    <row r="5" spans="1:11" s="20" customFormat="1" ht="28.5" customHeight="1" thickBot="1">
      <c r="A5" s="91" t="s">
        <v>0</v>
      </c>
      <c r="B5" s="151"/>
      <c r="C5" s="130" t="s">
        <v>46</v>
      </c>
      <c r="D5" s="172" t="s">
        <v>47</v>
      </c>
      <c r="E5" s="136" t="s">
        <v>44</v>
      </c>
      <c r="F5" s="130" t="s">
        <v>30</v>
      </c>
      <c r="G5" s="136" t="s">
        <v>43</v>
      </c>
      <c r="H5" s="338" t="s">
        <v>31</v>
      </c>
      <c r="I5" s="96" t="s">
        <v>32</v>
      </c>
      <c r="J5" s="248" t="s">
        <v>33</v>
      </c>
      <c r="K5" s="255" t="s">
        <v>34</v>
      </c>
    </row>
    <row r="6" spans="1:11" s="20" customFormat="1" ht="26.4" customHeight="1">
      <c r="A6" s="107" t="s">
        <v>6</v>
      </c>
      <c r="B6" s="152"/>
      <c r="C6" s="558"/>
      <c r="D6" s="291" t="s">
        <v>23</v>
      </c>
      <c r="E6" s="291" t="s">
        <v>194</v>
      </c>
      <c r="F6" s="558">
        <v>0.1</v>
      </c>
      <c r="G6" s="311"/>
      <c r="H6" s="365">
        <v>3.66</v>
      </c>
      <c r="I6" s="44">
        <v>3.54</v>
      </c>
      <c r="J6" s="59">
        <v>0</v>
      </c>
      <c r="K6" s="303">
        <v>46.5</v>
      </c>
    </row>
    <row r="7" spans="1:11" s="40" customFormat="1" ht="15.6">
      <c r="A7" s="120"/>
      <c r="B7" s="153"/>
      <c r="C7" s="169">
        <v>219</v>
      </c>
      <c r="D7" s="196" t="s">
        <v>20</v>
      </c>
      <c r="E7" s="344" t="s">
        <v>196</v>
      </c>
      <c r="F7" s="497">
        <v>200</v>
      </c>
      <c r="G7" s="196"/>
      <c r="H7" s="339">
        <v>6.6</v>
      </c>
      <c r="I7" s="17">
        <v>5.0999999999999996</v>
      </c>
      <c r="J7" s="49">
        <v>18.600000000000001</v>
      </c>
      <c r="K7" s="362">
        <v>148.4</v>
      </c>
    </row>
    <row r="8" spans="1:11" s="40" customFormat="1" ht="23.25" customHeight="1" thickBot="1">
      <c r="A8" s="120"/>
      <c r="B8" s="153"/>
      <c r="C8" s="169">
        <v>120</v>
      </c>
      <c r="D8" s="196" t="s">
        <v>195</v>
      </c>
      <c r="E8" s="196" t="s">
        <v>195</v>
      </c>
      <c r="F8" s="169">
        <v>0.3</v>
      </c>
      <c r="G8" s="332"/>
      <c r="H8" s="339">
        <v>2.16</v>
      </c>
      <c r="I8" s="17">
        <v>0.81</v>
      </c>
      <c r="J8" s="22">
        <v>14.73</v>
      </c>
      <c r="K8" s="257">
        <v>75.599999999999994</v>
      </c>
    </row>
    <row r="9" spans="1:11" s="20" customFormat="1" ht="33.75" customHeight="1">
      <c r="A9" s="648" t="s">
        <v>7</v>
      </c>
      <c r="B9" s="646"/>
      <c r="C9" s="649">
        <v>24</v>
      </c>
      <c r="D9" s="388" t="s">
        <v>8</v>
      </c>
      <c r="E9" s="388" t="s">
        <v>193</v>
      </c>
      <c r="F9" s="447">
        <v>150</v>
      </c>
      <c r="G9" s="388"/>
      <c r="H9" s="379">
        <v>0.6</v>
      </c>
      <c r="I9" s="46">
        <v>0</v>
      </c>
      <c r="J9" s="53">
        <v>16.95</v>
      </c>
      <c r="K9" s="505">
        <v>69</v>
      </c>
    </row>
    <row r="10" spans="1:11" s="20" customFormat="1" ht="33.75" customHeight="1">
      <c r="A10" s="115"/>
      <c r="B10" s="647"/>
      <c r="C10" s="162">
        <v>31</v>
      </c>
      <c r="D10" s="354" t="s">
        <v>9</v>
      </c>
      <c r="E10" s="458" t="s">
        <v>106</v>
      </c>
      <c r="F10" s="407">
        <v>200</v>
      </c>
      <c r="G10" s="181"/>
      <c r="H10" s="340">
        <v>6.25</v>
      </c>
      <c r="I10" s="13">
        <v>7.2</v>
      </c>
      <c r="J10" s="27">
        <v>9.1999999999999993</v>
      </c>
      <c r="K10" s="182">
        <v>127.8</v>
      </c>
    </row>
    <row r="11" spans="1:11" s="20" customFormat="1" ht="33.75" customHeight="1">
      <c r="A11" s="122"/>
      <c r="B11" s="161" t="s">
        <v>99</v>
      </c>
      <c r="C11" s="380">
        <v>193</v>
      </c>
      <c r="D11" s="277" t="s">
        <v>10</v>
      </c>
      <c r="E11" s="452" t="s">
        <v>108</v>
      </c>
      <c r="F11" s="408">
        <v>90</v>
      </c>
      <c r="G11" s="180"/>
      <c r="H11" s="596">
        <v>15.3</v>
      </c>
      <c r="I11" s="123">
        <v>14.85</v>
      </c>
      <c r="J11" s="124">
        <v>7.56</v>
      </c>
      <c r="K11" s="260">
        <v>224.91</v>
      </c>
    </row>
    <row r="12" spans="1:11" s="20" customFormat="1" ht="51" customHeight="1">
      <c r="A12" s="122"/>
      <c r="B12" s="161"/>
      <c r="C12" s="380">
        <v>232</v>
      </c>
      <c r="D12" s="277" t="s">
        <v>79</v>
      </c>
      <c r="E12" s="571" t="s">
        <v>176</v>
      </c>
      <c r="F12" s="132">
        <v>150</v>
      </c>
      <c r="G12" s="180"/>
      <c r="H12" s="349">
        <v>3.84</v>
      </c>
      <c r="I12" s="110">
        <v>10.56</v>
      </c>
      <c r="J12" s="111">
        <v>20.92</v>
      </c>
      <c r="K12" s="285">
        <v>195</v>
      </c>
    </row>
    <row r="13" spans="1:11" s="20" customFormat="1" ht="43.5" customHeight="1">
      <c r="A13" s="122"/>
      <c r="B13" s="161"/>
      <c r="C13" s="380">
        <v>104</v>
      </c>
      <c r="D13" s="277" t="s">
        <v>20</v>
      </c>
      <c r="E13" s="452" t="s">
        <v>107</v>
      </c>
      <c r="F13" s="408">
        <v>200</v>
      </c>
      <c r="G13" s="180"/>
      <c r="H13" s="391">
        <v>0</v>
      </c>
      <c r="I13" s="24">
        <v>0</v>
      </c>
      <c r="J13" s="25">
        <v>19.2</v>
      </c>
      <c r="K13" s="259">
        <v>76.8</v>
      </c>
    </row>
    <row r="14" spans="1:11" s="20" customFormat="1" ht="33.75" customHeight="1">
      <c r="A14" s="122"/>
      <c r="B14" s="161"/>
      <c r="C14" s="111">
        <v>119</v>
      </c>
      <c r="D14" s="277" t="s">
        <v>15</v>
      </c>
      <c r="E14" s="198" t="s">
        <v>67</v>
      </c>
      <c r="F14" s="132">
        <v>45</v>
      </c>
      <c r="G14" s="180"/>
      <c r="H14" s="391">
        <v>3.19</v>
      </c>
      <c r="I14" s="24">
        <v>0.31</v>
      </c>
      <c r="J14" s="25">
        <v>19.89</v>
      </c>
      <c r="K14" s="259">
        <v>108</v>
      </c>
    </row>
    <row r="15" spans="1:11" s="20" customFormat="1" ht="33.75" customHeight="1">
      <c r="A15" s="122"/>
      <c r="B15" s="161"/>
      <c r="C15" s="380">
        <v>120</v>
      </c>
      <c r="D15" s="277" t="s">
        <v>16</v>
      </c>
      <c r="E15" s="198" t="s">
        <v>55</v>
      </c>
      <c r="F15" s="132">
        <v>25</v>
      </c>
      <c r="G15" s="180"/>
      <c r="H15" s="391">
        <v>1.42</v>
      </c>
      <c r="I15" s="24">
        <v>0.27</v>
      </c>
      <c r="J15" s="25">
        <v>9.3000000000000007</v>
      </c>
      <c r="K15" s="259">
        <v>45.32</v>
      </c>
    </row>
    <row r="16" spans="1:11" ht="18">
      <c r="A16" s="599"/>
      <c r="B16" s="404"/>
      <c r="C16" s="401"/>
      <c r="D16" s="287"/>
      <c r="E16" s="29"/>
      <c r="F16" s="30"/>
      <c r="G16" s="11"/>
      <c r="H16" s="9"/>
      <c r="I16" s="11"/>
      <c r="J16" s="11"/>
    </row>
    <row r="17" spans="1:10" ht="18">
      <c r="A17" s="599"/>
      <c r="B17" s="404"/>
      <c r="C17" s="401"/>
      <c r="D17" s="401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2021-11-20T18:31:40Z</dcterms:modified>
</cp:coreProperties>
</file>