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день'!$A$1:$T$32</definedName>
    <definedName name="_xlnm.Print_Area" localSheetId="7">'8 день'!$A$1:$U$24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L15"/>
  <c r="M15"/>
  <c r="N15"/>
  <c r="O15"/>
  <c r="P15"/>
  <c r="Q15"/>
  <c r="R15"/>
  <c r="S15"/>
  <c r="F15"/>
  <c r="R11" i="6"/>
  <c r="K19" i="20" l="1"/>
  <c r="K28" i="17" l="1"/>
  <c r="K27"/>
  <c r="H26"/>
  <c r="I26"/>
  <c r="J26"/>
  <c r="K26"/>
  <c r="L26"/>
  <c r="M26"/>
  <c r="N26"/>
  <c r="O26"/>
  <c r="P26"/>
  <c r="Q26"/>
  <c r="R26"/>
  <c r="S26"/>
  <c r="F26"/>
  <c r="H25"/>
  <c r="I25"/>
  <c r="J25"/>
  <c r="K25"/>
  <c r="L25"/>
  <c r="M25"/>
  <c r="N25"/>
  <c r="O25"/>
  <c r="P25"/>
  <c r="Q25"/>
  <c r="R25"/>
  <c r="S25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L13"/>
  <c r="M13"/>
  <c r="N13"/>
  <c r="O13"/>
  <c r="P13"/>
  <c r="Q13"/>
  <c r="R13"/>
  <c r="S13"/>
  <c r="F13"/>
  <c r="J11" i="14"/>
  <c r="E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1" i="10" l="1"/>
  <c r="G21"/>
  <c r="E21"/>
  <c r="G19" i="6" l="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L11"/>
  <c r="M11"/>
  <c r="N11"/>
  <c r="O11"/>
  <c r="P11"/>
  <c r="Q11"/>
  <c r="R11"/>
  <c r="S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H20" i="22"/>
  <c r="I20"/>
  <c r="J20"/>
  <c r="K21"/>
  <c r="L20"/>
  <c r="M20"/>
  <c r="N20"/>
  <c r="O20"/>
  <c r="P20"/>
  <c r="Q20"/>
  <c r="R20"/>
  <c r="S20"/>
  <c r="I11"/>
  <c r="J11"/>
  <c r="K11"/>
  <c r="K12" s="1"/>
  <c r="L11"/>
  <c r="M11"/>
  <c r="N11"/>
  <c r="O11"/>
  <c r="P11"/>
  <c r="Q11"/>
  <c r="R11"/>
  <c r="S11"/>
  <c r="H11"/>
  <c r="I19" i="20"/>
  <c r="J19"/>
  <c r="L19"/>
  <c r="M19"/>
  <c r="N19"/>
  <c r="O19"/>
  <c r="P19"/>
  <c r="Q19"/>
  <c r="R19"/>
  <c r="S19"/>
  <c r="K12"/>
  <c r="G11" i="18" l="1"/>
  <c r="H11"/>
  <c r="I11"/>
  <c r="J12"/>
  <c r="K11"/>
  <c r="L11"/>
  <c r="M11"/>
  <c r="N11"/>
  <c r="O11"/>
  <c r="P11"/>
  <c r="Q11"/>
  <c r="R11"/>
  <c r="R20"/>
  <c r="Q20"/>
  <c r="P20"/>
  <c r="O20"/>
  <c r="N20"/>
  <c r="M20"/>
  <c r="L20"/>
  <c r="K20"/>
  <c r="J21"/>
  <c r="I20"/>
  <c r="H20"/>
  <c r="K15" i="17" l="1"/>
  <c r="H14"/>
  <c r="I14"/>
  <c r="J14"/>
  <c r="L14"/>
  <c r="M14"/>
  <c r="N14"/>
  <c r="O14"/>
  <c r="P14"/>
  <c r="Q14"/>
  <c r="R14"/>
  <c r="S14"/>
  <c r="F14"/>
  <c r="J21" i="16"/>
  <c r="K22"/>
  <c r="L21"/>
  <c r="M21"/>
  <c r="N21"/>
  <c r="O21"/>
  <c r="P21"/>
  <c r="Q21"/>
  <c r="R21"/>
  <c r="S21"/>
  <c r="H12"/>
  <c r="I12"/>
  <c r="J12"/>
  <c r="K12"/>
  <c r="K13" s="1"/>
  <c r="L12"/>
  <c r="M12"/>
  <c r="N12"/>
  <c r="O12"/>
  <c r="P12"/>
  <c r="Q12"/>
  <c r="R12"/>
  <c r="S12"/>
  <c r="G11" i="14"/>
  <c r="H11"/>
  <c r="I11"/>
  <c r="J12"/>
  <c r="K11"/>
  <c r="L11"/>
  <c r="M11"/>
  <c r="N11"/>
  <c r="O11"/>
  <c r="P11"/>
  <c r="Q11"/>
  <c r="R11"/>
  <c r="R20" l="1"/>
  <c r="Q20"/>
  <c r="P20"/>
  <c r="O20"/>
  <c r="N20"/>
  <c r="M20"/>
  <c r="L20"/>
  <c r="K20"/>
  <c r="J21"/>
  <c r="I20"/>
  <c r="H20"/>
  <c r="G20"/>
  <c r="K17" i="13"/>
  <c r="K14"/>
  <c r="K16" s="1"/>
  <c r="I14"/>
  <c r="J14"/>
  <c r="L14"/>
  <c r="M14"/>
  <c r="N14"/>
  <c r="O14"/>
  <c r="P14"/>
  <c r="Q14"/>
  <c r="R14"/>
  <c r="S14"/>
  <c r="H14"/>
  <c r="F14"/>
  <c r="H21" i="10" l="1"/>
  <c r="I21"/>
  <c r="J22"/>
  <c r="I25" i="13"/>
  <c r="J25"/>
  <c r="K26"/>
  <c r="L25"/>
  <c r="M25"/>
  <c r="N25"/>
  <c r="O25"/>
  <c r="P25"/>
  <c r="Q25"/>
  <c r="R25"/>
  <c r="S25"/>
  <c r="G12" i="10" l="1"/>
  <c r="H12"/>
  <c r="I12"/>
  <c r="J12"/>
  <c r="J13" s="1"/>
  <c r="E12"/>
  <c r="H19" i="6" l="1"/>
  <c r="I19"/>
  <c r="J20"/>
</calcChain>
</file>

<file path=xl/sharedStrings.xml><?xml version="1.0" encoding="utf-8"?>
<sst xmlns="http://schemas.openxmlformats.org/spreadsheetml/2006/main" count="1150" uniqueCount="201">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</sst>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17" fillId="0" borderId="16" xfId="1" applyFont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5" xfId="0" applyFont="1" applyBorder="1"/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5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4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0" xfId="0" applyFont="1" applyBorder="1" applyAlignment="1"/>
    <xf numFmtId="0" fontId="7" fillId="0" borderId="5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9" fillId="0" borderId="31" xfId="0" applyFont="1" applyBorder="1" applyAlignment="1"/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7"/>
      <c r="B4" s="732" t="s">
        <v>45</v>
      </c>
      <c r="C4" s="418"/>
      <c r="D4" s="567"/>
      <c r="E4" s="732"/>
      <c r="F4" s="731"/>
      <c r="G4" s="382" t="s">
        <v>26</v>
      </c>
      <c r="H4" s="383"/>
      <c r="I4" s="384"/>
      <c r="J4" s="490" t="s">
        <v>27</v>
      </c>
      <c r="K4" s="832" t="s">
        <v>28</v>
      </c>
      <c r="L4" s="833"/>
      <c r="M4" s="833"/>
      <c r="N4" s="834"/>
      <c r="O4" s="832" t="s">
        <v>29</v>
      </c>
      <c r="P4" s="835"/>
      <c r="Q4" s="835"/>
      <c r="R4" s="836"/>
    </row>
    <row r="5" spans="1:18" ht="28.5" customHeight="1" thickBot="1">
      <c r="A5" s="118" t="s">
        <v>0</v>
      </c>
      <c r="B5" s="145" t="s">
        <v>46</v>
      </c>
      <c r="C5" s="746" t="s">
        <v>47</v>
      </c>
      <c r="D5" s="177" t="s">
        <v>44</v>
      </c>
      <c r="E5" s="145" t="s">
        <v>30</v>
      </c>
      <c r="F5" s="139" t="s">
        <v>43</v>
      </c>
      <c r="G5" s="349" t="s">
        <v>31</v>
      </c>
      <c r="H5" s="101" t="s">
        <v>32</v>
      </c>
      <c r="I5" s="102" t="s">
        <v>33</v>
      </c>
      <c r="J5" s="491" t="s">
        <v>34</v>
      </c>
      <c r="K5" s="349" t="s">
        <v>35</v>
      </c>
      <c r="L5" s="101" t="s">
        <v>36</v>
      </c>
      <c r="M5" s="101" t="s">
        <v>37</v>
      </c>
      <c r="N5" s="260" t="s">
        <v>38</v>
      </c>
      <c r="O5" s="349" t="s">
        <v>39</v>
      </c>
      <c r="P5" s="101" t="s">
        <v>40</v>
      </c>
      <c r="Q5" s="101" t="s">
        <v>41</v>
      </c>
      <c r="R5" s="102" t="s">
        <v>42</v>
      </c>
    </row>
    <row r="6" spans="1:18" ht="34.5" customHeight="1">
      <c r="A6" s="119" t="s">
        <v>6</v>
      </c>
      <c r="B6" s="307">
        <v>225</v>
      </c>
      <c r="C6" s="302" t="s">
        <v>23</v>
      </c>
      <c r="D6" s="399" t="s">
        <v>146</v>
      </c>
      <c r="E6" s="307" t="s">
        <v>120</v>
      </c>
      <c r="F6" s="739"/>
      <c r="G6" s="376">
        <v>4.5999999999999996</v>
      </c>
      <c r="H6" s="45">
        <v>13.4</v>
      </c>
      <c r="I6" s="311">
        <v>26.9</v>
      </c>
      <c r="J6" s="745">
        <v>250</v>
      </c>
      <c r="K6" s="376">
        <v>6.3</v>
      </c>
      <c r="L6" s="45">
        <v>0</v>
      </c>
      <c r="M6" s="45">
        <v>0.02</v>
      </c>
      <c r="N6" s="60">
        <v>1.6</v>
      </c>
      <c r="O6" s="376">
        <v>14.4</v>
      </c>
      <c r="P6" s="45">
        <v>41.9</v>
      </c>
      <c r="Q6" s="45">
        <v>7.2</v>
      </c>
      <c r="R6" s="311">
        <v>0.5</v>
      </c>
    </row>
    <row r="7" spans="1:18" ht="34.5" customHeight="1">
      <c r="A7" s="119"/>
      <c r="B7" s="189">
        <v>59</v>
      </c>
      <c r="C7" s="207" t="s">
        <v>4</v>
      </c>
      <c r="D7" s="243" t="s">
        <v>12</v>
      </c>
      <c r="E7" s="189" t="s">
        <v>122</v>
      </c>
      <c r="F7" s="369"/>
      <c r="G7" s="282">
        <v>7.8</v>
      </c>
      <c r="H7" s="15">
        <v>11.89</v>
      </c>
      <c r="I7" s="56">
        <v>26.6</v>
      </c>
      <c r="J7" s="505">
        <v>244.6</v>
      </c>
      <c r="K7" s="282">
        <v>0.23</v>
      </c>
      <c r="L7" s="15">
        <v>0</v>
      </c>
      <c r="M7" s="15">
        <v>0.02</v>
      </c>
      <c r="N7" s="173">
        <v>0.9</v>
      </c>
      <c r="O7" s="282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9"/>
      <c r="B8" s="189">
        <v>113</v>
      </c>
      <c r="C8" s="207" t="s">
        <v>5</v>
      </c>
      <c r="D8" s="243" t="s">
        <v>11</v>
      </c>
      <c r="E8" s="189">
        <v>200</v>
      </c>
      <c r="F8" s="369"/>
      <c r="G8" s="350">
        <v>0.2</v>
      </c>
      <c r="H8" s="16">
        <v>0</v>
      </c>
      <c r="I8" s="50">
        <v>11</v>
      </c>
      <c r="J8" s="373">
        <v>45.6</v>
      </c>
      <c r="K8" s="350">
        <v>0</v>
      </c>
      <c r="L8" s="16">
        <v>2.6</v>
      </c>
      <c r="M8" s="16">
        <v>0</v>
      </c>
      <c r="N8" s="21">
        <v>0</v>
      </c>
      <c r="O8" s="350">
        <v>15.64</v>
      </c>
      <c r="P8" s="16">
        <v>8.8000000000000007</v>
      </c>
      <c r="Q8" s="16">
        <v>4.72</v>
      </c>
      <c r="R8" s="50">
        <v>0.8</v>
      </c>
    </row>
    <row r="9" spans="1:18" ht="34.5" customHeight="1">
      <c r="A9" s="119"/>
      <c r="B9" s="296">
        <v>119</v>
      </c>
      <c r="C9" s="288" t="s">
        <v>15</v>
      </c>
      <c r="D9" s="290" t="s">
        <v>48</v>
      </c>
      <c r="E9" s="190">
        <v>30</v>
      </c>
      <c r="F9" s="737"/>
      <c r="G9" s="403">
        <v>2.13</v>
      </c>
      <c r="H9" s="23">
        <v>0.21</v>
      </c>
      <c r="I9" s="58">
        <v>13.26</v>
      </c>
      <c r="J9" s="693">
        <v>72</v>
      </c>
      <c r="K9" s="403">
        <v>0.03</v>
      </c>
      <c r="L9" s="23">
        <v>0</v>
      </c>
      <c r="M9" s="23">
        <v>0</v>
      </c>
      <c r="N9" s="24">
        <v>0.05</v>
      </c>
      <c r="O9" s="403">
        <v>11.1</v>
      </c>
      <c r="P9" s="23">
        <v>65.400000000000006</v>
      </c>
      <c r="Q9" s="23">
        <v>19.5</v>
      </c>
      <c r="R9" s="58">
        <v>0.84</v>
      </c>
    </row>
    <row r="10" spans="1:18" ht="34.5" customHeight="1">
      <c r="A10" s="119"/>
      <c r="B10" s="190">
        <v>120</v>
      </c>
      <c r="C10" s="288" t="s">
        <v>16</v>
      </c>
      <c r="D10" s="290" t="s">
        <v>14</v>
      </c>
      <c r="E10" s="190">
        <v>20</v>
      </c>
      <c r="F10" s="737"/>
      <c r="G10" s="403">
        <v>1.1399999999999999</v>
      </c>
      <c r="H10" s="23">
        <v>0.22</v>
      </c>
      <c r="I10" s="58">
        <v>7.44</v>
      </c>
      <c r="J10" s="693">
        <v>36.26</v>
      </c>
      <c r="K10" s="403">
        <v>0.02</v>
      </c>
      <c r="L10" s="23">
        <v>0.08</v>
      </c>
      <c r="M10" s="23">
        <v>0</v>
      </c>
      <c r="N10" s="24">
        <v>0.06</v>
      </c>
      <c r="O10" s="403">
        <v>6.8</v>
      </c>
      <c r="P10" s="23">
        <v>24</v>
      </c>
      <c r="Q10" s="23">
        <v>8.1999999999999993</v>
      </c>
      <c r="R10" s="58">
        <v>0.46</v>
      </c>
    </row>
    <row r="11" spans="1:18" ht="34.5" customHeight="1">
      <c r="A11" s="119"/>
      <c r="B11" s="190"/>
      <c r="C11" s="288"/>
      <c r="D11" s="458" t="s">
        <v>24</v>
      </c>
      <c r="E11" s="394">
        <f>E8+E9+E10+205+90</f>
        <v>545</v>
      </c>
      <c r="F11" s="737"/>
      <c r="G11" s="285">
        <f t="shared" ref="G11:R11" si="0">G6+G7+G8+G9+G10</f>
        <v>15.869999999999997</v>
      </c>
      <c r="H11" s="38">
        <f t="shared" si="0"/>
        <v>25.72</v>
      </c>
      <c r="I11" s="89">
        <f t="shared" si="0"/>
        <v>85.2</v>
      </c>
      <c r="J11" s="740">
        <f t="shared" si="0"/>
        <v>648.46</v>
      </c>
      <c r="K11" s="285">
        <f t="shared" si="0"/>
        <v>6.58</v>
      </c>
      <c r="L11" s="38">
        <f t="shared" si="0"/>
        <v>2.68</v>
      </c>
      <c r="M11" s="38">
        <f t="shared" si="0"/>
        <v>0.04</v>
      </c>
      <c r="N11" s="392">
        <f t="shared" si="0"/>
        <v>2.61</v>
      </c>
      <c r="O11" s="285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9"/>
      <c r="B12" s="190"/>
      <c r="C12" s="288"/>
      <c r="D12" s="458" t="s">
        <v>25</v>
      </c>
      <c r="E12" s="190"/>
      <c r="F12" s="737"/>
      <c r="G12" s="287"/>
      <c r="H12" s="63"/>
      <c r="I12" s="156"/>
      <c r="J12" s="738">
        <f>J11/23.5</f>
        <v>27.594042553191493</v>
      </c>
      <c r="K12" s="287"/>
      <c r="L12" s="741"/>
      <c r="M12" s="741"/>
      <c r="N12" s="667"/>
      <c r="O12" s="744"/>
      <c r="P12" s="741"/>
      <c r="Q12" s="741"/>
      <c r="R12" s="742"/>
    </row>
    <row r="13" spans="1:18" ht="34.5" customHeight="1">
      <c r="A13" s="121" t="s">
        <v>7</v>
      </c>
      <c r="B13" s="194">
        <v>24</v>
      </c>
      <c r="C13" s="400" t="s">
        <v>8</v>
      </c>
      <c r="D13" s="362" t="s">
        <v>194</v>
      </c>
      <c r="E13" s="194">
        <v>150</v>
      </c>
      <c r="F13" s="362"/>
      <c r="G13" s="376">
        <v>0.6</v>
      </c>
      <c r="H13" s="45">
        <v>0</v>
      </c>
      <c r="I13" s="311">
        <v>16.95</v>
      </c>
      <c r="J13" s="492">
        <v>69</v>
      </c>
      <c r="K13" s="376">
        <v>0.01</v>
      </c>
      <c r="L13" s="45">
        <v>19.5</v>
      </c>
      <c r="M13" s="45">
        <v>0.04</v>
      </c>
      <c r="N13" s="311">
        <v>0</v>
      </c>
      <c r="O13" s="376">
        <v>24</v>
      </c>
      <c r="P13" s="45">
        <v>16.5</v>
      </c>
      <c r="Q13" s="45">
        <v>13.5</v>
      </c>
      <c r="R13" s="311">
        <v>3.3</v>
      </c>
    </row>
    <row r="14" spans="1:18" ht="34.5" customHeight="1">
      <c r="A14" s="119"/>
      <c r="B14" s="189">
        <v>30</v>
      </c>
      <c r="C14" s="207" t="s">
        <v>9</v>
      </c>
      <c r="D14" s="243" t="s">
        <v>17</v>
      </c>
      <c r="E14" s="189">
        <v>200</v>
      </c>
      <c r="F14" s="243"/>
      <c r="G14" s="350">
        <v>6</v>
      </c>
      <c r="H14" s="16">
        <v>6.28</v>
      </c>
      <c r="I14" s="50">
        <v>7.12</v>
      </c>
      <c r="J14" s="373">
        <v>109.74</v>
      </c>
      <c r="K14" s="350">
        <v>0.06</v>
      </c>
      <c r="L14" s="16">
        <v>9.92</v>
      </c>
      <c r="M14" s="16">
        <v>2.2000000000000002</v>
      </c>
      <c r="N14" s="50">
        <v>1.2</v>
      </c>
      <c r="O14" s="350">
        <v>37.1</v>
      </c>
      <c r="P14" s="16">
        <v>79.599999999999994</v>
      </c>
      <c r="Q14" s="16">
        <v>21.2</v>
      </c>
      <c r="R14" s="50">
        <v>1.2</v>
      </c>
    </row>
    <row r="15" spans="1:18" ht="34.5" customHeight="1">
      <c r="A15" s="122"/>
      <c r="B15" s="189">
        <v>79</v>
      </c>
      <c r="C15" s="207" t="s">
        <v>10</v>
      </c>
      <c r="D15" s="243" t="s">
        <v>18</v>
      </c>
      <c r="E15" s="189">
        <v>250</v>
      </c>
      <c r="F15" s="243"/>
      <c r="G15" s="350">
        <v>26.5</v>
      </c>
      <c r="H15" s="16">
        <v>15.5</v>
      </c>
      <c r="I15" s="50">
        <v>39.75</v>
      </c>
      <c r="J15" s="373">
        <v>404.25</v>
      </c>
      <c r="K15" s="350">
        <v>0.12</v>
      </c>
      <c r="L15" s="16">
        <v>3.1</v>
      </c>
      <c r="M15" s="16">
        <v>7.0000000000000007E-2</v>
      </c>
      <c r="N15" s="50">
        <v>0.87</v>
      </c>
      <c r="O15" s="350">
        <v>40.65</v>
      </c>
      <c r="P15" s="16">
        <v>269.10000000000002</v>
      </c>
      <c r="Q15" s="16">
        <v>61.97</v>
      </c>
      <c r="R15" s="50">
        <v>2.7</v>
      </c>
    </row>
    <row r="16" spans="1:18" ht="34.5" customHeight="1">
      <c r="A16" s="122"/>
      <c r="B16" s="189">
        <v>98</v>
      </c>
      <c r="C16" s="207" t="s">
        <v>20</v>
      </c>
      <c r="D16" s="243" t="s">
        <v>19</v>
      </c>
      <c r="E16" s="189">
        <v>200</v>
      </c>
      <c r="F16" s="243"/>
      <c r="G16" s="350">
        <v>0.4</v>
      </c>
      <c r="H16" s="16">
        <v>0</v>
      </c>
      <c r="I16" s="50">
        <v>27</v>
      </c>
      <c r="J16" s="373">
        <v>110</v>
      </c>
      <c r="K16" s="350">
        <v>0</v>
      </c>
      <c r="L16" s="16">
        <v>1.4</v>
      </c>
      <c r="M16" s="16">
        <v>1.4</v>
      </c>
      <c r="N16" s="50">
        <v>0.04</v>
      </c>
      <c r="O16" s="350">
        <v>12.8</v>
      </c>
      <c r="P16" s="16">
        <v>2.2000000000000002</v>
      </c>
      <c r="Q16" s="16">
        <v>1.8</v>
      </c>
      <c r="R16" s="50">
        <v>0.5</v>
      </c>
    </row>
    <row r="17" spans="1:18" ht="34.5" customHeight="1">
      <c r="A17" s="122"/>
      <c r="B17" s="192">
        <v>119</v>
      </c>
      <c r="C17" s="207" t="s">
        <v>15</v>
      </c>
      <c r="D17" s="243" t="s">
        <v>67</v>
      </c>
      <c r="E17" s="189">
        <v>30</v>
      </c>
      <c r="F17" s="243"/>
      <c r="G17" s="350">
        <v>2.13</v>
      </c>
      <c r="H17" s="16">
        <v>0.21</v>
      </c>
      <c r="I17" s="50">
        <v>13.26</v>
      </c>
      <c r="J17" s="373">
        <v>72</v>
      </c>
      <c r="K17" s="350">
        <v>0.03</v>
      </c>
      <c r="L17" s="16">
        <v>0</v>
      </c>
      <c r="M17" s="16">
        <v>0</v>
      </c>
      <c r="N17" s="50">
        <v>0.05</v>
      </c>
      <c r="O17" s="350">
        <v>11.1</v>
      </c>
      <c r="P17" s="16">
        <v>65.400000000000006</v>
      </c>
      <c r="Q17" s="16">
        <v>19.5</v>
      </c>
      <c r="R17" s="50">
        <v>0.84</v>
      </c>
    </row>
    <row r="18" spans="1:18" ht="34.5" customHeight="1">
      <c r="A18" s="122"/>
      <c r="B18" s="189">
        <v>120</v>
      </c>
      <c r="C18" s="207" t="s">
        <v>16</v>
      </c>
      <c r="D18" s="243" t="s">
        <v>22</v>
      </c>
      <c r="E18" s="189">
        <v>20</v>
      </c>
      <c r="F18" s="243"/>
      <c r="G18" s="350">
        <v>1.1399999999999999</v>
      </c>
      <c r="H18" s="16">
        <v>0.22</v>
      </c>
      <c r="I18" s="50">
        <v>7.44</v>
      </c>
      <c r="J18" s="373">
        <v>36.26</v>
      </c>
      <c r="K18" s="350">
        <v>0.02</v>
      </c>
      <c r="L18" s="16">
        <v>0.08</v>
      </c>
      <c r="M18" s="16">
        <v>0</v>
      </c>
      <c r="N18" s="50">
        <v>0.06</v>
      </c>
      <c r="O18" s="350">
        <v>6.8</v>
      </c>
      <c r="P18" s="16">
        <v>24</v>
      </c>
      <c r="Q18" s="16">
        <v>8.1999999999999993</v>
      </c>
      <c r="R18" s="50">
        <v>0.46</v>
      </c>
    </row>
    <row r="19" spans="1:18" ht="34.5" customHeight="1">
      <c r="A19" s="122"/>
      <c r="B19" s="324"/>
      <c r="C19" s="326"/>
      <c r="D19" s="458" t="s">
        <v>24</v>
      </c>
      <c r="E19" s="488">
        <f>SUM(E13:E18)</f>
        <v>850</v>
      </c>
      <c r="F19" s="370"/>
      <c r="G19" s="282">
        <f>SUM(G13:G18)</f>
        <v>36.770000000000003</v>
      </c>
      <c r="H19" s="15">
        <f>SUM(H13:H18)</f>
        <v>22.21</v>
      </c>
      <c r="I19" s="56">
        <f>SUM(I13:I18)</f>
        <v>111.52</v>
      </c>
      <c r="J19" s="496">
        <f>SUM(J13:J18)</f>
        <v>801.25</v>
      </c>
      <c r="K19" s="283"/>
      <c r="L19" s="18"/>
      <c r="M19" s="18"/>
      <c r="N19" s="51"/>
      <c r="O19" s="283"/>
      <c r="P19" s="18"/>
      <c r="Q19" s="18"/>
      <c r="R19" s="51"/>
    </row>
    <row r="20" spans="1:18" ht="34.5" customHeight="1" thickBot="1">
      <c r="A20" s="580"/>
      <c r="B20" s="501"/>
      <c r="C20" s="448"/>
      <c r="D20" s="459" t="s">
        <v>25</v>
      </c>
      <c r="E20" s="448"/>
      <c r="F20" s="480"/>
      <c r="G20" s="578"/>
      <c r="H20" s="49"/>
      <c r="I20" s="579"/>
      <c r="J20" s="497">
        <f>J19/23.5</f>
        <v>34.095744680851062</v>
      </c>
      <c r="K20" s="452"/>
      <c r="L20" s="52"/>
      <c r="M20" s="52"/>
      <c r="N20" s="53"/>
      <c r="O20" s="452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E13" sqref="E13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9">
        <v>10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17"/>
      <c r="B4" s="169"/>
      <c r="C4" s="91" t="s">
        <v>45</v>
      </c>
      <c r="D4" s="92"/>
      <c r="E4" s="93"/>
      <c r="F4" s="94"/>
      <c r="G4" s="91"/>
      <c r="H4" s="95" t="s">
        <v>26</v>
      </c>
      <c r="I4" s="95"/>
      <c r="J4" s="95"/>
      <c r="K4" s="266" t="s">
        <v>27</v>
      </c>
      <c r="L4" s="839" t="s">
        <v>28</v>
      </c>
      <c r="M4" s="838"/>
      <c r="N4" s="838"/>
      <c r="O4" s="844"/>
      <c r="P4" s="837" t="s">
        <v>29</v>
      </c>
      <c r="Q4" s="837"/>
      <c r="R4" s="837"/>
      <c r="S4" s="840"/>
    </row>
    <row r="5" spans="1:21" s="19" customFormat="1" ht="28.5" customHeight="1" thickBot="1">
      <c r="A5" s="118" t="s">
        <v>0</v>
      </c>
      <c r="B5" s="170"/>
      <c r="C5" s="97" t="s">
        <v>46</v>
      </c>
      <c r="D5" s="98" t="s">
        <v>47</v>
      </c>
      <c r="E5" s="99" t="s">
        <v>44</v>
      </c>
      <c r="F5" s="99" t="s">
        <v>30</v>
      </c>
      <c r="G5" s="97" t="s">
        <v>43</v>
      </c>
      <c r="H5" s="100" t="s">
        <v>31</v>
      </c>
      <c r="I5" s="101" t="s">
        <v>32</v>
      </c>
      <c r="J5" s="260" t="s">
        <v>33</v>
      </c>
      <c r="K5" s="267" t="s">
        <v>34</v>
      </c>
      <c r="L5" s="349" t="s">
        <v>35</v>
      </c>
      <c r="M5" s="101" t="s">
        <v>36</v>
      </c>
      <c r="N5" s="101" t="s">
        <v>37</v>
      </c>
      <c r="O5" s="102" t="s">
        <v>38</v>
      </c>
      <c r="P5" s="733" t="s">
        <v>39</v>
      </c>
      <c r="Q5" s="672" t="s">
        <v>40</v>
      </c>
      <c r="R5" s="672" t="s">
        <v>41</v>
      </c>
      <c r="S5" s="673" t="s">
        <v>42</v>
      </c>
    </row>
    <row r="6" spans="1:21" s="19" customFormat="1" ht="26.4" customHeight="1">
      <c r="A6" s="119" t="s">
        <v>6</v>
      </c>
      <c r="B6" s="162"/>
      <c r="C6" s="179">
        <v>24</v>
      </c>
      <c r="D6" s="400" t="s">
        <v>8</v>
      </c>
      <c r="E6" s="362" t="s">
        <v>194</v>
      </c>
      <c r="F6" s="194">
        <v>150</v>
      </c>
      <c r="G6" s="362"/>
      <c r="H6" s="390">
        <v>0.6</v>
      </c>
      <c r="I6" s="47">
        <v>0</v>
      </c>
      <c r="J6" s="54">
        <v>16.95</v>
      </c>
      <c r="K6" s="523">
        <v>69</v>
      </c>
      <c r="L6" s="390">
        <v>0.01</v>
      </c>
      <c r="M6" s="47">
        <v>19.5</v>
      </c>
      <c r="N6" s="47">
        <v>0.04</v>
      </c>
      <c r="O6" s="48">
        <v>0</v>
      </c>
      <c r="P6" s="46">
        <v>24</v>
      </c>
      <c r="Q6" s="47">
        <v>16.5</v>
      </c>
      <c r="R6" s="47">
        <v>13.5</v>
      </c>
      <c r="S6" s="48">
        <v>3.3</v>
      </c>
    </row>
    <row r="7" spans="1:21" s="41" customFormat="1" ht="26.4" customHeight="1">
      <c r="A7" s="120"/>
      <c r="B7" s="163"/>
      <c r="C7" s="141">
        <v>67</v>
      </c>
      <c r="D7" s="288" t="s">
        <v>77</v>
      </c>
      <c r="E7" s="290" t="s">
        <v>111</v>
      </c>
      <c r="F7" s="190">
        <v>150</v>
      </c>
      <c r="G7" s="290"/>
      <c r="H7" s="403">
        <v>18.75</v>
      </c>
      <c r="I7" s="23">
        <v>19.5</v>
      </c>
      <c r="J7" s="24">
        <v>2.7</v>
      </c>
      <c r="K7" s="271">
        <v>261.45</v>
      </c>
      <c r="L7" s="403">
        <v>7.0000000000000007E-2</v>
      </c>
      <c r="M7" s="23">
        <v>0.61</v>
      </c>
      <c r="N7" s="23">
        <v>0.34</v>
      </c>
      <c r="O7" s="58">
        <v>2.25</v>
      </c>
      <c r="P7" s="22">
        <v>268.68</v>
      </c>
      <c r="Q7" s="23">
        <v>323.68</v>
      </c>
      <c r="R7" s="23">
        <v>23.86</v>
      </c>
      <c r="S7" s="58">
        <v>2.74</v>
      </c>
    </row>
    <row r="8" spans="1:21" s="41" customFormat="1" ht="40.5" customHeight="1">
      <c r="A8" s="120"/>
      <c r="B8" s="163"/>
      <c r="C8" s="179">
        <v>115</v>
      </c>
      <c r="D8" s="207" t="s">
        <v>53</v>
      </c>
      <c r="E8" s="250" t="s">
        <v>52</v>
      </c>
      <c r="F8" s="397">
        <v>200</v>
      </c>
      <c r="G8" s="179"/>
      <c r="H8" s="403">
        <v>6.6</v>
      </c>
      <c r="I8" s="23">
        <v>5.0999999999999996</v>
      </c>
      <c r="J8" s="24">
        <v>18.600000000000001</v>
      </c>
      <c r="K8" s="271">
        <v>148.4</v>
      </c>
      <c r="L8" s="403">
        <v>0.06</v>
      </c>
      <c r="M8" s="23">
        <v>2.6</v>
      </c>
      <c r="N8" s="23">
        <v>2.5999999999999999E-2</v>
      </c>
      <c r="O8" s="58">
        <v>0.02</v>
      </c>
      <c r="P8" s="22">
        <v>226.5</v>
      </c>
      <c r="Q8" s="23">
        <v>187.22</v>
      </c>
      <c r="R8" s="23">
        <v>40.36</v>
      </c>
      <c r="S8" s="58">
        <v>0.98</v>
      </c>
    </row>
    <row r="9" spans="1:21" s="41" customFormat="1" ht="26.25" customHeight="1">
      <c r="A9" s="120"/>
      <c r="B9" s="163"/>
      <c r="C9" s="140">
        <v>121</v>
      </c>
      <c r="D9" s="355" t="s">
        <v>59</v>
      </c>
      <c r="E9" s="356" t="s">
        <v>59</v>
      </c>
      <c r="F9" s="253">
        <v>30</v>
      </c>
      <c r="G9" s="179"/>
      <c r="H9" s="350">
        <v>2.16</v>
      </c>
      <c r="I9" s="16">
        <v>0.81</v>
      </c>
      <c r="J9" s="21">
        <v>14.73</v>
      </c>
      <c r="K9" s="268">
        <v>75.66</v>
      </c>
      <c r="L9" s="350">
        <v>0.04</v>
      </c>
      <c r="M9" s="16">
        <v>0</v>
      </c>
      <c r="N9" s="16">
        <v>0</v>
      </c>
      <c r="O9" s="50">
        <v>0.51</v>
      </c>
      <c r="P9" s="20">
        <v>7.5</v>
      </c>
      <c r="Q9" s="16">
        <v>24.6</v>
      </c>
      <c r="R9" s="16">
        <v>9.9</v>
      </c>
      <c r="S9" s="50">
        <v>0.45</v>
      </c>
      <c r="T9" s="42"/>
      <c r="U9" s="43"/>
    </row>
    <row r="10" spans="1:21" s="41" customFormat="1" ht="23.25" customHeight="1">
      <c r="A10" s="120"/>
      <c r="B10" s="163"/>
      <c r="C10" s="179">
        <v>120</v>
      </c>
      <c r="D10" s="207" t="s">
        <v>16</v>
      </c>
      <c r="E10" s="243" t="s">
        <v>22</v>
      </c>
      <c r="F10" s="189">
        <v>20</v>
      </c>
      <c r="G10" s="243"/>
      <c r="H10" s="671">
        <v>1.1399999999999999</v>
      </c>
      <c r="I10" s="17">
        <v>0.22</v>
      </c>
      <c r="J10" s="771">
        <v>7.44</v>
      </c>
      <c r="K10" s="269">
        <v>36.26</v>
      </c>
      <c r="L10" s="350">
        <v>0.02</v>
      </c>
      <c r="M10" s="16">
        <v>0.08</v>
      </c>
      <c r="N10" s="16">
        <v>0</v>
      </c>
      <c r="O10" s="50">
        <v>0.06</v>
      </c>
      <c r="P10" s="20">
        <v>6.8</v>
      </c>
      <c r="Q10" s="16">
        <v>24</v>
      </c>
      <c r="R10" s="16">
        <v>8.1999999999999993</v>
      </c>
      <c r="S10" s="50">
        <v>0.46</v>
      </c>
    </row>
    <row r="11" spans="1:21" s="41" customFormat="1" ht="23.25" customHeight="1">
      <c r="A11" s="120"/>
      <c r="B11" s="163"/>
      <c r="C11" s="141"/>
      <c r="D11" s="288"/>
      <c r="E11" s="457" t="s">
        <v>24</v>
      </c>
      <c r="F11" s="394">
        <f>SUM(F6:F10)</f>
        <v>550</v>
      </c>
      <c r="G11" s="141"/>
      <c r="H11" s="285">
        <f t="shared" ref="H11:S11" si="0">SUM(H6:H10)</f>
        <v>29.250000000000004</v>
      </c>
      <c r="I11" s="38">
        <f t="shared" si="0"/>
        <v>25.63</v>
      </c>
      <c r="J11" s="392">
        <f t="shared" si="0"/>
        <v>60.42</v>
      </c>
      <c r="K11" s="636">
        <f t="shared" si="0"/>
        <v>590.77</v>
      </c>
      <c r="L11" s="285">
        <f t="shared" si="0"/>
        <v>0.2</v>
      </c>
      <c r="M11" s="38">
        <f t="shared" si="0"/>
        <v>22.79</v>
      </c>
      <c r="N11" s="38">
        <f t="shared" si="0"/>
        <v>0.40600000000000003</v>
      </c>
      <c r="O11" s="89">
        <f t="shared" si="0"/>
        <v>2.8400000000000003</v>
      </c>
      <c r="P11" s="40">
        <f t="shared" si="0"/>
        <v>533.48</v>
      </c>
      <c r="Q11" s="38">
        <f t="shared" si="0"/>
        <v>576</v>
      </c>
      <c r="R11" s="38">
        <f t="shared" si="0"/>
        <v>95.820000000000007</v>
      </c>
      <c r="S11" s="89">
        <f t="shared" si="0"/>
        <v>7.93</v>
      </c>
    </row>
    <row r="12" spans="1:21" s="41" customFormat="1" ht="23.25" customHeight="1" thickBot="1">
      <c r="A12" s="120"/>
      <c r="B12" s="618"/>
      <c r="C12" s="377"/>
      <c r="D12" s="187"/>
      <c r="E12" s="670" t="s">
        <v>25</v>
      </c>
      <c r="F12" s="195"/>
      <c r="G12" s="377"/>
      <c r="H12" s="286"/>
      <c r="I12" s="134"/>
      <c r="J12" s="264"/>
      <c r="K12" s="274">
        <f>K11/23.5</f>
        <v>25.139148936170212</v>
      </c>
      <c r="L12" s="287"/>
      <c r="M12" s="63"/>
      <c r="N12" s="63"/>
      <c r="O12" s="156"/>
      <c r="P12" s="40"/>
      <c r="Q12" s="38"/>
      <c r="R12" s="38"/>
      <c r="S12" s="89"/>
    </row>
    <row r="13" spans="1:21" s="19" customFormat="1" ht="33.75" customHeight="1">
      <c r="A13" s="121" t="s">
        <v>7</v>
      </c>
      <c r="B13" s="162"/>
      <c r="C13" s="194">
        <v>137</v>
      </c>
      <c r="D13" s="362" t="s">
        <v>8</v>
      </c>
      <c r="E13" s="556" t="s">
        <v>103</v>
      </c>
      <c r="F13" s="560">
        <v>150</v>
      </c>
      <c r="G13" s="400"/>
      <c r="H13" s="390">
        <v>1.35</v>
      </c>
      <c r="I13" s="47">
        <v>0</v>
      </c>
      <c r="J13" s="54">
        <v>12.9</v>
      </c>
      <c r="K13" s="314">
        <v>57</v>
      </c>
      <c r="L13" s="390">
        <v>0.09</v>
      </c>
      <c r="M13" s="47">
        <v>57</v>
      </c>
      <c r="N13" s="47">
        <v>0.09</v>
      </c>
      <c r="O13" s="48">
        <v>0</v>
      </c>
      <c r="P13" s="46">
        <v>52.5</v>
      </c>
      <c r="Q13" s="47">
        <v>25.5</v>
      </c>
      <c r="R13" s="47">
        <v>16.5</v>
      </c>
      <c r="S13" s="48">
        <v>0.15</v>
      </c>
    </row>
    <row r="14" spans="1:21" s="41" customFormat="1" ht="33.75" customHeight="1">
      <c r="A14" s="120"/>
      <c r="B14" s="668"/>
      <c r="C14" s="141">
        <v>34</v>
      </c>
      <c r="D14" s="184" t="s">
        <v>9</v>
      </c>
      <c r="E14" s="249" t="s">
        <v>104</v>
      </c>
      <c r="F14" s="325">
        <v>200</v>
      </c>
      <c r="G14" s="141"/>
      <c r="H14" s="360">
        <v>9</v>
      </c>
      <c r="I14" s="115">
        <v>5.6</v>
      </c>
      <c r="J14" s="116">
        <v>13.8</v>
      </c>
      <c r="K14" s="296">
        <v>141</v>
      </c>
      <c r="L14" s="360">
        <v>0.24</v>
      </c>
      <c r="M14" s="115">
        <v>1.1599999999999999</v>
      </c>
      <c r="N14" s="115">
        <v>0</v>
      </c>
      <c r="O14" s="293">
        <v>0.18</v>
      </c>
      <c r="P14" s="294">
        <v>45.56</v>
      </c>
      <c r="Q14" s="115">
        <v>86.52</v>
      </c>
      <c r="R14" s="115">
        <v>28.94</v>
      </c>
      <c r="S14" s="293">
        <v>2.16</v>
      </c>
    </row>
    <row r="15" spans="1:21" s="41" customFormat="1" ht="33.75" customHeight="1">
      <c r="A15" s="130"/>
      <c r="B15" s="163"/>
      <c r="C15" s="141">
        <v>86</v>
      </c>
      <c r="D15" s="288" t="s">
        <v>10</v>
      </c>
      <c r="E15" s="456" t="s">
        <v>109</v>
      </c>
      <c r="F15" s="259">
        <v>240</v>
      </c>
      <c r="G15" s="141"/>
      <c r="H15" s="350">
        <v>20.88</v>
      </c>
      <c r="I15" s="16">
        <v>8.8800000000000008</v>
      </c>
      <c r="J15" s="21">
        <v>24.48</v>
      </c>
      <c r="K15" s="268">
        <v>428.64</v>
      </c>
      <c r="L15" s="350">
        <v>0.21</v>
      </c>
      <c r="M15" s="16">
        <v>11.16</v>
      </c>
      <c r="N15" s="16">
        <v>0</v>
      </c>
      <c r="O15" s="50">
        <v>0.79</v>
      </c>
      <c r="P15" s="20">
        <v>37.65</v>
      </c>
      <c r="Q15" s="16">
        <v>237.07</v>
      </c>
      <c r="R15" s="16">
        <v>53.66</v>
      </c>
      <c r="S15" s="50">
        <v>3.04</v>
      </c>
    </row>
    <row r="16" spans="1:21" s="19" customFormat="1" ht="43.5" customHeight="1">
      <c r="A16" s="122"/>
      <c r="B16" s="165"/>
      <c r="C16" s="140">
        <v>102</v>
      </c>
      <c r="D16" s="365" t="s">
        <v>20</v>
      </c>
      <c r="E16" s="347" t="s">
        <v>110</v>
      </c>
      <c r="F16" s="256">
        <v>200</v>
      </c>
      <c r="G16" s="140"/>
      <c r="H16" s="350">
        <v>1</v>
      </c>
      <c r="I16" s="16">
        <v>0</v>
      </c>
      <c r="J16" s="21">
        <v>23.6</v>
      </c>
      <c r="K16" s="268">
        <v>98.4</v>
      </c>
      <c r="L16" s="350">
        <v>0.02</v>
      </c>
      <c r="M16" s="16">
        <v>0.78</v>
      </c>
      <c r="N16" s="16">
        <v>0</v>
      </c>
      <c r="O16" s="50">
        <v>1.54</v>
      </c>
      <c r="P16" s="20">
        <v>57.3</v>
      </c>
      <c r="Q16" s="16">
        <v>45.38</v>
      </c>
      <c r="R16" s="16">
        <v>30.14</v>
      </c>
      <c r="S16" s="50">
        <v>1.08</v>
      </c>
    </row>
    <row r="17" spans="1:19" s="19" customFormat="1" ht="33.75" customHeight="1">
      <c r="A17" s="122"/>
      <c r="B17" s="165"/>
      <c r="C17" s="142">
        <v>119</v>
      </c>
      <c r="D17" s="207" t="s">
        <v>15</v>
      </c>
      <c r="E17" s="250" t="s">
        <v>67</v>
      </c>
      <c r="F17" s="190">
        <v>30</v>
      </c>
      <c r="G17" s="190"/>
      <c r="H17" s="22">
        <v>2.13</v>
      </c>
      <c r="I17" s="23">
        <v>0.21</v>
      </c>
      <c r="J17" s="24">
        <v>13.26</v>
      </c>
      <c r="K17" s="401">
        <v>72</v>
      </c>
      <c r="L17" s="403">
        <v>0.03</v>
      </c>
      <c r="M17" s="23">
        <v>0</v>
      </c>
      <c r="N17" s="23">
        <v>0</v>
      </c>
      <c r="O17" s="58">
        <v>0.05</v>
      </c>
      <c r="P17" s="22">
        <v>11.1</v>
      </c>
      <c r="Q17" s="23">
        <v>65.400000000000006</v>
      </c>
      <c r="R17" s="23">
        <v>19.5</v>
      </c>
      <c r="S17" s="58">
        <v>0.84</v>
      </c>
    </row>
    <row r="18" spans="1:19" s="19" customFormat="1" ht="33.75" customHeight="1">
      <c r="A18" s="122"/>
      <c r="B18" s="165"/>
      <c r="C18" s="179">
        <v>120</v>
      </c>
      <c r="D18" s="207" t="s">
        <v>16</v>
      </c>
      <c r="E18" s="250" t="s">
        <v>55</v>
      </c>
      <c r="F18" s="190">
        <v>20</v>
      </c>
      <c r="G18" s="190"/>
      <c r="H18" s="22">
        <v>1.1399999999999999</v>
      </c>
      <c r="I18" s="23">
        <v>0.22</v>
      </c>
      <c r="J18" s="24">
        <v>7.44</v>
      </c>
      <c r="K18" s="401">
        <v>36.26</v>
      </c>
      <c r="L18" s="403">
        <v>0.02</v>
      </c>
      <c r="M18" s="23">
        <v>0.08</v>
      </c>
      <c r="N18" s="23">
        <v>0</v>
      </c>
      <c r="O18" s="58">
        <v>0.06</v>
      </c>
      <c r="P18" s="22">
        <v>6.8</v>
      </c>
      <c r="Q18" s="23">
        <v>24</v>
      </c>
      <c r="R18" s="23">
        <v>8.1999999999999993</v>
      </c>
      <c r="S18" s="58">
        <v>0.46</v>
      </c>
    </row>
    <row r="19" spans="1:19" s="41" customFormat="1" ht="33.75" customHeight="1">
      <c r="A19" s="130"/>
      <c r="B19" s="668"/>
      <c r="C19" s="141"/>
      <c r="D19" s="288"/>
      <c r="E19" s="457" t="s">
        <v>24</v>
      </c>
      <c r="F19" s="394">
        <f>SUM(F13:F18)</f>
        <v>840</v>
      </c>
      <c r="G19" s="141"/>
      <c r="H19" s="403">
        <f>H13+H14+H15+H16+H17+H18</f>
        <v>35.5</v>
      </c>
      <c r="I19" s="23">
        <f t="shared" ref="I19:S19" si="1">I13+I14+I15+I16+I17+I18</f>
        <v>14.910000000000002</v>
      </c>
      <c r="J19" s="24">
        <f t="shared" si="1"/>
        <v>95.48</v>
      </c>
      <c r="K19" s="316">
        <f>K13+K14+K15+K16+K17+K18</f>
        <v>833.3</v>
      </c>
      <c r="L19" s="403">
        <f t="shared" si="1"/>
        <v>0.61</v>
      </c>
      <c r="M19" s="23">
        <f t="shared" si="1"/>
        <v>70.179999999999993</v>
      </c>
      <c r="N19" s="23">
        <f t="shared" si="1"/>
        <v>0.09</v>
      </c>
      <c r="O19" s="58">
        <f t="shared" si="1"/>
        <v>2.6199999999999997</v>
      </c>
      <c r="P19" s="22">
        <f t="shared" si="1"/>
        <v>210.91</v>
      </c>
      <c r="Q19" s="23">
        <f t="shared" si="1"/>
        <v>483.87</v>
      </c>
      <c r="R19" s="23">
        <f t="shared" si="1"/>
        <v>156.94</v>
      </c>
      <c r="S19" s="58">
        <f t="shared" si="1"/>
        <v>7.7299999999999995</v>
      </c>
    </row>
    <row r="20" spans="1:19" s="41" customFormat="1" ht="33.75" customHeight="1" thickBot="1">
      <c r="A20" s="155"/>
      <c r="B20" s="669"/>
      <c r="C20" s="379"/>
      <c r="D20" s="188"/>
      <c r="E20" s="459" t="s">
        <v>25</v>
      </c>
      <c r="F20" s="193"/>
      <c r="G20" s="291"/>
      <c r="H20" s="287"/>
      <c r="I20" s="63"/>
      <c r="J20" s="178"/>
      <c r="K20" s="593">
        <f>K19/23.5</f>
        <v>35.459574468085101</v>
      </c>
      <c r="L20" s="287"/>
      <c r="M20" s="63"/>
      <c r="N20" s="63"/>
      <c r="O20" s="156"/>
      <c r="P20" s="215"/>
      <c r="Q20" s="63"/>
      <c r="R20" s="63"/>
      <c r="S20" s="156"/>
    </row>
    <row r="21" spans="1:19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">
      <c r="D22" s="11"/>
      <c r="E22" s="28"/>
      <c r="F22" s="29"/>
      <c r="G22" s="11"/>
      <c r="H22" s="11"/>
      <c r="I22" s="11"/>
      <c r="J22" s="11"/>
    </row>
    <row r="23" spans="1:19" ht="18">
      <c r="D23" s="11"/>
      <c r="E23" s="28"/>
      <c r="F23" s="29"/>
      <c r="G23" s="11"/>
      <c r="H23" s="11"/>
      <c r="I23" s="11"/>
      <c r="J23" s="11"/>
    </row>
    <row r="24" spans="1:19" ht="18">
      <c r="D24" s="11"/>
      <c r="E24" s="28"/>
      <c r="F24" s="29"/>
      <c r="G24" s="11"/>
      <c r="H24" s="11"/>
      <c r="I24" s="11"/>
      <c r="J24" s="11"/>
    </row>
    <row r="25" spans="1:19">
      <c r="D25" s="11"/>
      <c r="E25" s="11"/>
      <c r="F25" s="11"/>
      <c r="G25" s="11"/>
      <c r="H25" s="11"/>
      <c r="I25" s="11"/>
      <c r="J25" s="11"/>
    </row>
    <row r="26" spans="1:19">
      <c r="D26" s="11"/>
      <c r="E26" s="11"/>
      <c r="F26" s="11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H13" sqref="H13:S13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9">
        <v>11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7"/>
      <c r="B4" s="732"/>
      <c r="C4" s="732" t="s">
        <v>45</v>
      </c>
      <c r="D4" s="772"/>
      <c r="E4" s="219"/>
      <c r="F4" s="732"/>
      <c r="G4" s="731"/>
      <c r="H4" s="374" t="s">
        <v>26</v>
      </c>
      <c r="I4" s="95"/>
      <c r="J4" s="375"/>
      <c r="K4" s="490" t="s">
        <v>27</v>
      </c>
      <c r="L4" s="839" t="s">
        <v>28</v>
      </c>
      <c r="M4" s="838"/>
      <c r="N4" s="838"/>
      <c r="O4" s="844"/>
      <c r="P4" s="837" t="s">
        <v>29</v>
      </c>
      <c r="Q4" s="837"/>
      <c r="R4" s="837"/>
      <c r="S4" s="840"/>
    </row>
    <row r="5" spans="1:21" s="19" customFormat="1" ht="28.5" customHeight="1" thickBot="1">
      <c r="A5" s="198" t="s">
        <v>0</v>
      </c>
      <c r="B5" s="145"/>
      <c r="C5" s="145" t="s">
        <v>46</v>
      </c>
      <c r="D5" s="773" t="s">
        <v>47</v>
      </c>
      <c r="E5" s="145" t="s">
        <v>44</v>
      </c>
      <c r="F5" s="145" t="s">
        <v>30</v>
      </c>
      <c r="G5" s="139" t="s">
        <v>43</v>
      </c>
      <c r="H5" s="349" t="s">
        <v>31</v>
      </c>
      <c r="I5" s="101" t="s">
        <v>32</v>
      </c>
      <c r="J5" s="102" t="s">
        <v>33</v>
      </c>
      <c r="K5" s="491" t="s">
        <v>34</v>
      </c>
      <c r="L5" s="349" t="s">
        <v>35</v>
      </c>
      <c r="M5" s="101" t="s">
        <v>36</v>
      </c>
      <c r="N5" s="101" t="s">
        <v>37</v>
      </c>
      <c r="O5" s="102" t="s">
        <v>38</v>
      </c>
      <c r="P5" s="100" t="s">
        <v>39</v>
      </c>
      <c r="Q5" s="101" t="s">
        <v>40</v>
      </c>
      <c r="R5" s="101" t="s">
        <v>41</v>
      </c>
      <c r="S5" s="102" t="s">
        <v>42</v>
      </c>
    </row>
    <row r="6" spans="1:21" s="19" customFormat="1" ht="26.4" customHeight="1">
      <c r="A6" s="146" t="s">
        <v>6</v>
      </c>
      <c r="B6" s="194"/>
      <c r="C6" s="189">
        <v>166</v>
      </c>
      <c r="D6" s="774" t="s">
        <v>113</v>
      </c>
      <c r="E6" s="779" t="s">
        <v>119</v>
      </c>
      <c r="F6" s="307" t="s">
        <v>185</v>
      </c>
      <c r="G6" s="575"/>
      <c r="H6" s="403">
        <v>4.45</v>
      </c>
      <c r="I6" s="23">
        <v>5.15</v>
      </c>
      <c r="J6" s="58">
        <v>23.25</v>
      </c>
      <c r="K6" s="402">
        <v>156.94999999999999</v>
      </c>
      <c r="L6" s="403">
        <v>7.0000000000000007E-2</v>
      </c>
      <c r="M6" s="23">
        <v>0.5</v>
      </c>
      <c r="N6" s="23">
        <v>0</v>
      </c>
      <c r="O6" s="58">
        <v>1.05</v>
      </c>
      <c r="P6" s="22">
        <v>65.400000000000006</v>
      </c>
      <c r="Q6" s="23">
        <v>71.7</v>
      </c>
      <c r="R6" s="23">
        <v>16.41</v>
      </c>
      <c r="S6" s="58">
        <v>0.53</v>
      </c>
    </row>
    <row r="7" spans="1:21" s="41" customFormat="1" ht="26.4" customHeight="1">
      <c r="A7" s="199"/>
      <c r="B7" s="163"/>
      <c r="C7" s="190">
        <v>206</v>
      </c>
      <c r="D7" s="775" t="s">
        <v>123</v>
      </c>
      <c r="E7" s="184" t="s">
        <v>121</v>
      </c>
      <c r="F7" s="190" t="s">
        <v>122</v>
      </c>
      <c r="G7" s="290"/>
      <c r="H7" s="614">
        <v>6.7</v>
      </c>
      <c r="I7" s="132">
        <v>7.4</v>
      </c>
      <c r="J7" s="137">
        <v>24.8</v>
      </c>
      <c r="K7" s="769">
        <v>193.9</v>
      </c>
      <c r="L7" s="614">
        <v>0.06</v>
      </c>
      <c r="M7" s="132">
        <v>0</v>
      </c>
      <c r="N7" s="132">
        <v>0.02</v>
      </c>
      <c r="O7" s="137">
        <v>0.7</v>
      </c>
      <c r="P7" s="131">
        <v>25</v>
      </c>
      <c r="Q7" s="132">
        <v>40.799999999999997</v>
      </c>
      <c r="R7" s="132">
        <v>8.4</v>
      </c>
      <c r="S7" s="137">
        <v>0.5</v>
      </c>
    </row>
    <row r="8" spans="1:21" s="41" customFormat="1" ht="31.2">
      <c r="A8" s="199"/>
      <c r="B8" s="163"/>
      <c r="C8" s="191">
        <v>104</v>
      </c>
      <c r="D8" s="783" t="s">
        <v>20</v>
      </c>
      <c r="E8" s="476" t="s">
        <v>107</v>
      </c>
      <c r="F8" s="256">
        <v>200</v>
      </c>
      <c r="G8" s="140"/>
      <c r="H8" s="350">
        <v>0</v>
      </c>
      <c r="I8" s="16">
        <v>0</v>
      </c>
      <c r="J8" s="50">
        <v>19.2</v>
      </c>
      <c r="K8" s="372">
        <v>76.8</v>
      </c>
      <c r="L8" s="350">
        <v>0.16</v>
      </c>
      <c r="M8" s="16">
        <v>9.16</v>
      </c>
      <c r="N8" s="16">
        <v>0.12</v>
      </c>
      <c r="O8" s="50">
        <v>0.8</v>
      </c>
      <c r="P8" s="20">
        <v>0.76</v>
      </c>
      <c r="Q8" s="16">
        <v>0</v>
      </c>
      <c r="R8" s="16">
        <v>0</v>
      </c>
      <c r="S8" s="50">
        <v>0</v>
      </c>
      <c r="T8" s="174"/>
    </row>
    <row r="9" spans="1:21" s="41" customFormat="1" ht="26.4" customHeight="1">
      <c r="A9" s="199"/>
      <c r="B9" s="211"/>
      <c r="C9" s="296">
        <v>119</v>
      </c>
      <c r="D9" s="775" t="s">
        <v>67</v>
      </c>
      <c r="E9" s="184" t="s">
        <v>48</v>
      </c>
      <c r="F9" s="190">
        <v>30</v>
      </c>
      <c r="G9" s="737"/>
      <c r="H9" s="403">
        <v>2.13</v>
      </c>
      <c r="I9" s="23">
        <v>0.21</v>
      </c>
      <c r="J9" s="58">
        <v>13.26</v>
      </c>
      <c r="K9" s="693">
        <v>72</v>
      </c>
      <c r="L9" s="403">
        <v>0.03</v>
      </c>
      <c r="M9" s="23">
        <v>0</v>
      </c>
      <c r="N9" s="23">
        <v>0</v>
      </c>
      <c r="O9" s="58">
        <v>0.05</v>
      </c>
      <c r="P9" s="22">
        <v>11.1</v>
      </c>
      <c r="Q9" s="23">
        <v>65.400000000000006</v>
      </c>
      <c r="R9" s="23">
        <v>19.5</v>
      </c>
      <c r="S9" s="58">
        <v>0.84</v>
      </c>
    </row>
    <row r="10" spans="1:21" s="41" customFormat="1" ht="26.4" customHeight="1">
      <c r="A10" s="199"/>
      <c r="B10" s="211"/>
      <c r="C10" s="190">
        <v>120</v>
      </c>
      <c r="D10" s="775" t="s">
        <v>55</v>
      </c>
      <c r="E10" s="184" t="s">
        <v>14</v>
      </c>
      <c r="F10" s="190">
        <v>20</v>
      </c>
      <c r="G10" s="737"/>
      <c r="H10" s="403">
        <v>1.1399999999999999</v>
      </c>
      <c r="I10" s="23">
        <v>0.22</v>
      </c>
      <c r="J10" s="58">
        <v>7.44</v>
      </c>
      <c r="K10" s="693">
        <v>36.26</v>
      </c>
      <c r="L10" s="403">
        <v>0.02</v>
      </c>
      <c r="M10" s="23">
        <v>0.08</v>
      </c>
      <c r="N10" s="23">
        <v>0</v>
      </c>
      <c r="O10" s="58">
        <v>0.06</v>
      </c>
      <c r="P10" s="22">
        <v>6.8</v>
      </c>
      <c r="Q10" s="23">
        <v>24</v>
      </c>
      <c r="R10" s="23">
        <v>8.1999999999999993</v>
      </c>
      <c r="S10" s="58">
        <v>0.46</v>
      </c>
    </row>
    <row r="11" spans="1:21" s="41" customFormat="1" ht="26.4" customHeight="1">
      <c r="A11" s="199"/>
      <c r="B11" s="190"/>
      <c r="C11" s="190"/>
      <c r="D11" s="775"/>
      <c r="E11" s="216" t="s">
        <v>24</v>
      </c>
      <c r="F11" s="394">
        <f>F8+F9+F10+50+205</f>
        <v>505</v>
      </c>
      <c r="G11" s="737"/>
      <c r="H11" s="403">
        <f t="shared" ref="H11:S11" si="0">H6+H7+H8+H9+H10</f>
        <v>14.420000000000002</v>
      </c>
      <c r="I11" s="23">
        <f t="shared" si="0"/>
        <v>12.980000000000002</v>
      </c>
      <c r="J11" s="58">
        <f t="shared" si="0"/>
        <v>87.95</v>
      </c>
      <c r="K11" s="504">
        <f t="shared" si="0"/>
        <v>535.91000000000008</v>
      </c>
      <c r="L11" s="403">
        <f t="shared" si="0"/>
        <v>0.34000000000000008</v>
      </c>
      <c r="M11" s="23">
        <f t="shared" si="0"/>
        <v>9.74</v>
      </c>
      <c r="N11" s="23">
        <f t="shared" si="0"/>
        <v>0.13999999999999999</v>
      </c>
      <c r="O11" s="58">
        <f t="shared" si="0"/>
        <v>2.6599999999999997</v>
      </c>
      <c r="P11" s="22">
        <f t="shared" si="0"/>
        <v>109.06</v>
      </c>
      <c r="Q11" s="23">
        <f t="shared" si="0"/>
        <v>201.9</v>
      </c>
      <c r="R11" s="23">
        <f t="shared" si="0"/>
        <v>52.510000000000005</v>
      </c>
      <c r="S11" s="58">
        <f t="shared" si="0"/>
        <v>2.33</v>
      </c>
    </row>
    <row r="12" spans="1:21" s="41" customFormat="1" ht="26.4" customHeight="1" thickBot="1">
      <c r="A12" s="199"/>
      <c r="B12" s="190"/>
      <c r="C12" s="190"/>
      <c r="D12" s="775"/>
      <c r="E12" s="780" t="s">
        <v>25</v>
      </c>
      <c r="F12" s="190"/>
      <c r="G12" s="290"/>
      <c r="H12" s="357"/>
      <c r="I12" s="212"/>
      <c r="J12" s="213"/>
      <c r="K12" s="506">
        <f>K11/23.5</f>
        <v>22.804680851063832</v>
      </c>
      <c r="L12" s="357"/>
      <c r="M12" s="212"/>
      <c r="N12" s="212"/>
      <c r="O12" s="213"/>
      <c r="P12" s="292"/>
      <c r="Q12" s="212"/>
      <c r="R12" s="212"/>
      <c r="S12" s="213"/>
    </row>
    <row r="13" spans="1:21" s="19" customFormat="1" ht="26.4" customHeight="1">
      <c r="A13" s="201" t="s">
        <v>7</v>
      </c>
      <c r="B13" s="194"/>
      <c r="C13" s="194">
        <v>235</v>
      </c>
      <c r="D13" s="776" t="s">
        <v>23</v>
      </c>
      <c r="E13" s="532" t="s">
        <v>191</v>
      </c>
      <c r="F13" s="194">
        <v>60</v>
      </c>
      <c r="G13" s="362"/>
      <c r="H13" s="752">
        <v>1.02</v>
      </c>
      <c r="I13" s="609">
        <v>7.98</v>
      </c>
      <c r="J13" s="753">
        <v>3.06</v>
      </c>
      <c r="K13" s="803">
        <v>88.8</v>
      </c>
      <c r="L13" s="752">
        <v>0.01</v>
      </c>
      <c r="M13" s="609">
        <v>4.2</v>
      </c>
      <c r="N13" s="609">
        <v>0</v>
      </c>
      <c r="O13" s="610">
        <v>3</v>
      </c>
      <c r="P13" s="752">
        <v>25.8</v>
      </c>
      <c r="Q13" s="609">
        <v>18.600000000000001</v>
      </c>
      <c r="R13" s="609">
        <v>9</v>
      </c>
      <c r="S13" s="753">
        <v>0.42</v>
      </c>
    </row>
    <row r="14" spans="1:21" s="19" customFormat="1" ht="26.4" customHeight="1">
      <c r="A14" s="146"/>
      <c r="B14" s="191"/>
      <c r="C14" s="191">
        <v>138</v>
      </c>
      <c r="D14" s="777" t="s">
        <v>9</v>
      </c>
      <c r="E14" s="781" t="s">
        <v>124</v>
      </c>
      <c r="F14" s="256">
        <v>200</v>
      </c>
      <c r="G14" s="140"/>
      <c r="H14" s="351">
        <v>6.2</v>
      </c>
      <c r="I14" s="13">
        <v>6.2</v>
      </c>
      <c r="J14" s="55">
        <v>11</v>
      </c>
      <c r="K14" s="142">
        <v>125.8</v>
      </c>
      <c r="L14" s="351">
        <v>0.08</v>
      </c>
      <c r="M14" s="13">
        <v>10.7</v>
      </c>
      <c r="N14" s="13">
        <v>0</v>
      </c>
      <c r="O14" s="55">
        <v>0.16</v>
      </c>
      <c r="P14" s="109">
        <v>32.44</v>
      </c>
      <c r="Q14" s="13">
        <v>77.28</v>
      </c>
      <c r="R14" s="13">
        <v>27.32</v>
      </c>
      <c r="S14" s="55">
        <v>1.08</v>
      </c>
      <c r="T14" s="110"/>
      <c r="U14" s="110"/>
    </row>
    <row r="15" spans="1:21" s="41" customFormat="1" ht="26.4" customHeight="1">
      <c r="A15" s="147"/>
      <c r="B15" s="163"/>
      <c r="C15" s="190">
        <v>177</v>
      </c>
      <c r="D15" s="775" t="s">
        <v>10</v>
      </c>
      <c r="E15" s="782" t="s">
        <v>125</v>
      </c>
      <c r="F15" s="259">
        <v>90</v>
      </c>
      <c r="G15" s="141"/>
      <c r="H15" s="351">
        <v>19.71</v>
      </c>
      <c r="I15" s="13">
        <v>3.42</v>
      </c>
      <c r="J15" s="55">
        <v>1.26</v>
      </c>
      <c r="K15" s="142">
        <v>114.3</v>
      </c>
      <c r="L15" s="351">
        <v>0.06</v>
      </c>
      <c r="M15" s="13">
        <v>3.98</v>
      </c>
      <c r="N15" s="13">
        <v>0.01</v>
      </c>
      <c r="O15" s="55">
        <v>0.83</v>
      </c>
      <c r="P15" s="109">
        <v>21.32</v>
      </c>
      <c r="Q15" s="13">
        <v>76.22</v>
      </c>
      <c r="R15" s="13">
        <v>22.3</v>
      </c>
      <c r="S15" s="55">
        <v>0.96</v>
      </c>
      <c r="T15" s="174"/>
      <c r="U15" s="174"/>
    </row>
    <row r="16" spans="1:21" s="41" customFormat="1" ht="26.4" customHeight="1">
      <c r="A16" s="147"/>
      <c r="B16" s="163"/>
      <c r="C16" s="190">
        <v>54</v>
      </c>
      <c r="D16" s="774" t="s">
        <v>116</v>
      </c>
      <c r="E16" s="208" t="s">
        <v>50</v>
      </c>
      <c r="F16" s="189">
        <v>150</v>
      </c>
      <c r="G16" s="179"/>
      <c r="H16" s="403">
        <v>7.2</v>
      </c>
      <c r="I16" s="23">
        <v>5.0999999999999996</v>
      </c>
      <c r="J16" s="58">
        <v>33.9</v>
      </c>
      <c r="K16" s="402">
        <v>210.3</v>
      </c>
      <c r="L16" s="403">
        <v>0.21</v>
      </c>
      <c r="M16" s="23">
        <v>0</v>
      </c>
      <c r="N16" s="23">
        <v>0</v>
      </c>
      <c r="O16" s="58">
        <v>1.74</v>
      </c>
      <c r="P16" s="22">
        <v>14.55</v>
      </c>
      <c r="Q16" s="23">
        <v>208.87</v>
      </c>
      <c r="R16" s="23">
        <v>139.99</v>
      </c>
      <c r="S16" s="58">
        <v>4.68</v>
      </c>
      <c r="T16" s="175"/>
      <c r="U16" s="174"/>
    </row>
    <row r="17" spans="1:21" s="19" customFormat="1" ht="33.75" customHeight="1">
      <c r="A17" s="148"/>
      <c r="B17" s="191"/>
      <c r="C17" s="189">
        <v>109</v>
      </c>
      <c r="D17" s="236" t="s">
        <v>20</v>
      </c>
      <c r="E17" s="209" t="s">
        <v>179</v>
      </c>
      <c r="F17" s="189">
        <v>200</v>
      </c>
      <c r="G17" s="179"/>
      <c r="H17" s="403">
        <v>0.2</v>
      </c>
      <c r="I17" s="23">
        <v>0.2</v>
      </c>
      <c r="J17" s="58">
        <v>16.059999999999999</v>
      </c>
      <c r="K17" s="402">
        <v>66</v>
      </c>
      <c r="L17" s="403">
        <v>0</v>
      </c>
      <c r="M17" s="23">
        <v>6.32</v>
      </c>
      <c r="N17" s="23">
        <v>0</v>
      </c>
      <c r="O17" s="58">
        <v>0.16</v>
      </c>
      <c r="P17" s="22">
        <v>11.46</v>
      </c>
      <c r="Q17" s="23">
        <v>7.2</v>
      </c>
      <c r="R17" s="23">
        <v>5.76</v>
      </c>
      <c r="S17" s="58">
        <v>0.48</v>
      </c>
      <c r="T17" s="110"/>
      <c r="U17" s="110"/>
    </row>
    <row r="18" spans="1:21" s="19" customFormat="1" ht="26.4" customHeight="1">
      <c r="A18" s="148"/>
      <c r="B18" s="192"/>
      <c r="C18" s="192">
        <v>119</v>
      </c>
      <c r="D18" s="774" t="s">
        <v>67</v>
      </c>
      <c r="E18" s="208" t="s">
        <v>67</v>
      </c>
      <c r="F18" s="189">
        <v>45</v>
      </c>
      <c r="G18" s="179"/>
      <c r="H18" s="350">
        <v>3.19</v>
      </c>
      <c r="I18" s="16">
        <v>0.31</v>
      </c>
      <c r="J18" s="50">
        <v>19.89</v>
      </c>
      <c r="K18" s="372">
        <v>108</v>
      </c>
      <c r="L18" s="350">
        <v>0.05</v>
      </c>
      <c r="M18" s="16">
        <v>0</v>
      </c>
      <c r="N18" s="16">
        <v>0</v>
      </c>
      <c r="O18" s="50">
        <v>0.08</v>
      </c>
      <c r="P18" s="20">
        <v>16.649999999999999</v>
      </c>
      <c r="Q18" s="16">
        <v>98.1</v>
      </c>
      <c r="R18" s="16">
        <v>29.25</v>
      </c>
      <c r="S18" s="50">
        <v>1.26</v>
      </c>
      <c r="T18" s="110"/>
      <c r="U18" s="110"/>
    </row>
    <row r="19" spans="1:21" s="19" customFormat="1" ht="26.4" customHeight="1">
      <c r="A19" s="148"/>
      <c r="B19" s="192"/>
      <c r="C19" s="192">
        <v>120</v>
      </c>
      <c r="D19" s="774" t="s">
        <v>55</v>
      </c>
      <c r="E19" s="208" t="s">
        <v>55</v>
      </c>
      <c r="F19" s="189">
        <v>25</v>
      </c>
      <c r="G19" s="179"/>
      <c r="H19" s="350">
        <v>1.42</v>
      </c>
      <c r="I19" s="16">
        <v>0.27</v>
      </c>
      <c r="J19" s="50">
        <v>9.3000000000000007</v>
      </c>
      <c r="K19" s="372">
        <v>45.32</v>
      </c>
      <c r="L19" s="350">
        <v>0.02</v>
      </c>
      <c r="M19" s="16">
        <v>0.1</v>
      </c>
      <c r="N19" s="16">
        <v>0</v>
      </c>
      <c r="O19" s="50">
        <v>7.0000000000000007E-2</v>
      </c>
      <c r="P19" s="20">
        <v>8.5</v>
      </c>
      <c r="Q19" s="16">
        <v>30</v>
      </c>
      <c r="R19" s="16">
        <v>10.25</v>
      </c>
      <c r="S19" s="50">
        <v>0.56999999999999995</v>
      </c>
      <c r="T19" s="110"/>
      <c r="U19" s="110"/>
    </row>
    <row r="20" spans="1:21" s="41" customFormat="1" ht="26.4" customHeight="1">
      <c r="A20" s="147"/>
      <c r="B20" s="163"/>
      <c r="C20" s="195"/>
      <c r="D20" s="778"/>
      <c r="E20" s="216" t="s">
        <v>24</v>
      </c>
      <c r="F20" s="273">
        <f>SUM(F13:F19)</f>
        <v>770</v>
      </c>
      <c r="G20" s="377"/>
      <c r="H20" s="286">
        <f t="shared" ref="H20:S20" si="1">SUM(H13:H19)</f>
        <v>38.940000000000005</v>
      </c>
      <c r="I20" s="134">
        <f t="shared" si="1"/>
        <v>23.48</v>
      </c>
      <c r="J20" s="136">
        <f t="shared" si="1"/>
        <v>94.47</v>
      </c>
      <c r="K20" s="629">
        <f>SUM(K13:K19)</f>
        <v>758.5200000000001</v>
      </c>
      <c r="L20" s="286">
        <f t="shared" si="1"/>
        <v>0.43</v>
      </c>
      <c r="M20" s="134">
        <f t="shared" si="1"/>
        <v>25.3</v>
      </c>
      <c r="N20" s="134">
        <f t="shared" si="1"/>
        <v>0.01</v>
      </c>
      <c r="O20" s="136">
        <f t="shared" si="1"/>
        <v>6.0400000000000009</v>
      </c>
      <c r="P20" s="135">
        <f t="shared" si="1"/>
        <v>130.72</v>
      </c>
      <c r="Q20" s="134">
        <f t="shared" si="1"/>
        <v>516.27</v>
      </c>
      <c r="R20" s="134">
        <f t="shared" si="1"/>
        <v>243.87</v>
      </c>
      <c r="S20" s="136">
        <f t="shared" si="1"/>
        <v>9.4499999999999993</v>
      </c>
    </row>
    <row r="21" spans="1:21" s="41" customFormat="1" ht="26.4" customHeight="1" thickBot="1">
      <c r="A21" s="202"/>
      <c r="B21" s="164"/>
      <c r="C21" s="196"/>
      <c r="D21" s="329"/>
      <c r="E21" s="217" t="s">
        <v>25</v>
      </c>
      <c r="F21" s="193"/>
      <c r="G21" s="291"/>
      <c r="H21" s="287"/>
      <c r="I21" s="63"/>
      <c r="J21" s="156"/>
      <c r="K21" s="662">
        <f>K20/23.5</f>
        <v>32.277446808510639</v>
      </c>
      <c r="L21" s="287"/>
      <c r="M21" s="63"/>
      <c r="N21" s="63"/>
      <c r="O21" s="156"/>
      <c r="P21" s="215"/>
      <c r="Q21" s="63"/>
      <c r="R21" s="63"/>
      <c r="S21" s="156"/>
    </row>
    <row r="22" spans="1:21">
      <c r="A22" s="9"/>
      <c r="B22" s="35"/>
      <c r="C22" s="35"/>
      <c r="D22" s="9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s="301" customFormat="1" ht="18">
      <c r="A23" s="617"/>
      <c r="B23" s="417"/>
      <c r="C23" s="414"/>
      <c r="D23" s="414"/>
      <c r="E23" s="415"/>
      <c r="F23" s="416"/>
      <c r="G23" s="414"/>
      <c r="H23" s="414"/>
      <c r="I23" s="414"/>
      <c r="J23" s="414"/>
    </row>
    <row r="24" spans="1:21" ht="18">
      <c r="A24" s="11"/>
      <c r="B24" s="568"/>
      <c r="C24" s="568"/>
      <c r="D24" s="11"/>
      <c r="E24" s="28"/>
      <c r="F24" s="29"/>
      <c r="G24" s="11"/>
      <c r="H24" s="11"/>
      <c r="I24" s="11"/>
      <c r="J24" s="11"/>
    </row>
    <row r="25" spans="1:21">
      <c r="D25" s="11"/>
      <c r="E25" s="11"/>
      <c r="F25" s="11"/>
      <c r="G25" s="11"/>
      <c r="H25" s="11"/>
      <c r="I25" s="11"/>
      <c r="J25" s="11"/>
    </row>
    <row r="26" spans="1:21">
      <c r="D26" s="11"/>
      <c r="E26" s="11"/>
      <c r="F26" s="11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9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 thickBot="1">
      <c r="A4" s="197"/>
      <c r="B4" s="144"/>
      <c r="C4" s="176" t="s">
        <v>45</v>
      </c>
      <c r="D4" s="418"/>
      <c r="E4" s="219"/>
      <c r="F4" s="731"/>
      <c r="G4" s="690"/>
      <c r="H4" s="382" t="s">
        <v>26</v>
      </c>
      <c r="I4" s="383"/>
      <c r="J4" s="384"/>
      <c r="K4" s="490" t="s">
        <v>27</v>
      </c>
      <c r="L4" s="832" t="s">
        <v>28</v>
      </c>
      <c r="M4" s="833"/>
      <c r="N4" s="833"/>
      <c r="O4" s="834"/>
      <c r="P4" s="832" t="s">
        <v>29</v>
      </c>
      <c r="Q4" s="835"/>
      <c r="R4" s="835"/>
      <c r="S4" s="836"/>
    </row>
    <row r="5" spans="1:21" s="19" customFormat="1" ht="28.5" customHeight="1" thickBot="1">
      <c r="A5" s="198" t="s">
        <v>0</v>
      </c>
      <c r="B5" s="145"/>
      <c r="C5" s="177" t="s">
        <v>46</v>
      </c>
      <c r="D5" s="786" t="s">
        <v>47</v>
      </c>
      <c r="E5" s="145" t="s">
        <v>44</v>
      </c>
      <c r="F5" s="139" t="s">
        <v>30</v>
      </c>
      <c r="G5" s="177" t="s">
        <v>43</v>
      </c>
      <c r="H5" s="385" t="s">
        <v>31</v>
      </c>
      <c r="I5" s="14" t="s">
        <v>32</v>
      </c>
      <c r="J5" s="103" t="s">
        <v>33</v>
      </c>
      <c r="K5" s="491" t="s">
        <v>34</v>
      </c>
      <c r="L5" s="385" t="s">
        <v>35</v>
      </c>
      <c r="M5" s="14" t="s">
        <v>36</v>
      </c>
      <c r="N5" s="14" t="s">
        <v>37</v>
      </c>
      <c r="O5" s="743" t="s">
        <v>38</v>
      </c>
      <c r="P5" s="385" t="s">
        <v>39</v>
      </c>
      <c r="Q5" s="14" t="s">
        <v>40</v>
      </c>
      <c r="R5" s="14" t="s">
        <v>41</v>
      </c>
      <c r="S5" s="103" t="s">
        <v>42</v>
      </c>
    </row>
    <row r="6" spans="1:21" s="19" customFormat="1" ht="26.4" customHeight="1">
      <c r="A6" s="146" t="s">
        <v>6</v>
      </c>
      <c r="B6" s="194"/>
      <c r="C6" s="173">
        <v>25</v>
      </c>
      <c r="D6" s="207" t="s">
        <v>23</v>
      </c>
      <c r="E6" s="303" t="s">
        <v>58</v>
      </c>
      <c r="F6" s="515">
        <v>150</v>
      </c>
      <c r="G6" s="681"/>
      <c r="H6" s="350">
        <v>0.6</v>
      </c>
      <c r="I6" s="16">
        <v>0.45</v>
      </c>
      <c r="J6" s="50">
        <v>12.3</v>
      </c>
      <c r="K6" s="372">
        <v>54.9</v>
      </c>
      <c r="L6" s="350">
        <v>0.03</v>
      </c>
      <c r="M6" s="16">
        <v>7.5</v>
      </c>
      <c r="N6" s="16">
        <v>0.01</v>
      </c>
      <c r="O6" s="21">
        <v>0</v>
      </c>
      <c r="P6" s="350">
        <v>28.5</v>
      </c>
      <c r="Q6" s="16">
        <v>24</v>
      </c>
      <c r="R6" s="16">
        <v>18</v>
      </c>
      <c r="S6" s="50">
        <v>3.45</v>
      </c>
    </row>
    <row r="7" spans="1:21" s="41" customFormat="1" ht="26.4" customHeight="1">
      <c r="A7" s="199"/>
      <c r="B7" s="221" t="s">
        <v>99</v>
      </c>
      <c r="C7" s="227">
        <v>91</v>
      </c>
      <c r="D7" s="220" t="s">
        <v>127</v>
      </c>
      <c r="E7" s="220" t="s">
        <v>128</v>
      </c>
      <c r="F7" s="227">
        <v>90</v>
      </c>
      <c r="G7" s="787"/>
      <c r="H7" s="481">
        <v>17.82</v>
      </c>
      <c r="I7" s="83">
        <v>11.97</v>
      </c>
      <c r="J7" s="84">
        <v>8.2799999999999994</v>
      </c>
      <c r="K7" s="748">
        <v>211.77</v>
      </c>
      <c r="L7" s="481">
        <v>0.36</v>
      </c>
      <c r="M7" s="83">
        <v>0.09</v>
      </c>
      <c r="N7" s="83">
        <v>0</v>
      </c>
      <c r="O7" s="151">
        <v>0.44</v>
      </c>
      <c r="P7" s="481">
        <v>54.18</v>
      </c>
      <c r="Q7" s="83">
        <v>117.54</v>
      </c>
      <c r="R7" s="83">
        <v>24.85</v>
      </c>
      <c r="S7" s="84">
        <v>1.6</v>
      </c>
    </row>
    <row r="8" spans="1:21" s="41" customFormat="1" ht="26.4" customHeight="1">
      <c r="A8" s="199"/>
      <c r="B8" s="223" t="s">
        <v>101</v>
      </c>
      <c r="C8" s="228">
        <v>89</v>
      </c>
      <c r="D8" s="224" t="s">
        <v>114</v>
      </c>
      <c r="E8" s="224" t="s">
        <v>129</v>
      </c>
      <c r="F8" s="228">
        <v>90</v>
      </c>
      <c r="G8" s="788"/>
      <c r="H8" s="691">
        <v>16.920000000000002</v>
      </c>
      <c r="I8" s="113">
        <v>6.39</v>
      </c>
      <c r="J8" s="692">
        <v>3.42</v>
      </c>
      <c r="K8" s="791">
        <v>138.78</v>
      </c>
      <c r="L8" s="691">
        <v>0.05</v>
      </c>
      <c r="M8" s="113">
        <v>1</v>
      </c>
      <c r="N8" s="113">
        <v>0</v>
      </c>
      <c r="O8" s="792">
        <v>0.34</v>
      </c>
      <c r="P8" s="691">
        <v>17.02</v>
      </c>
      <c r="Q8" s="113">
        <v>127.1</v>
      </c>
      <c r="R8" s="113">
        <v>23.09</v>
      </c>
      <c r="S8" s="692">
        <v>1.29</v>
      </c>
    </row>
    <row r="9" spans="1:21" s="41" customFormat="1" ht="26.4" customHeight="1">
      <c r="A9" s="199"/>
      <c r="B9" s="222"/>
      <c r="C9" s="140">
        <v>51</v>
      </c>
      <c r="D9" s="185" t="s">
        <v>79</v>
      </c>
      <c r="E9" s="781" t="s">
        <v>130</v>
      </c>
      <c r="F9" s="420">
        <v>150</v>
      </c>
      <c r="G9" s="230"/>
      <c r="H9" s="495">
        <v>3.3</v>
      </c>
      <c r="I9" s="30">
        <v>3.9</v>
      </c>
      <c r="J9" s="57">
        <v>25.65</v>
      </c>
      <c r="K9" s="493">
        <v>151.35</v>
      </c>
      <c r="L9" s="495">
        <v>0.15</v>
      </c>
      <c r="M9" s="30">
        <v>21</v>
      </c>
      <c r="N9" s="30">
        <v>0</v>
      </c>
      <c r="O9" s="793">
        <v>1.1399999999999999</v>
      </c>
      <c r="P9" s="495">
        <v>14.01</v>
      </c>
      <c r="Q9" s="30">
        <v>78.63</v>
      </c>
      <c r="R9" s="30">
        <v>29.37</v>
      </c>
      <c r="S9" s="57">
        <v>1.32</v>
      </c>
    </row>
    <row r="10" spans="1:21" s="41" customFormat="1" ht="36" customHeight="1">
      <c r="A10" s="199"/>
      <c r="B10" s="210"/>
      <c r="C10" s="142">
        <v>219</v>
      </c>
      <c r="D10" s="183" t="s">
        <v>126</v>
      </c>
      <c r="E10" s="584" t="s">
        <v>66</v>
      </c>
      <c r="F10" s="419">
        <v>200</v>
      </c>
      <c r="G10" s="232"/>
      <c r="H10" s="350">
        <v>0.26</v>
      </c>
      <c r="I10" s="16">
        <v>0</v>
      </c>
      <c r="J10" s="50">
        <v>15.76</v>
      </c>
      <c r="K10" s="373">
        <v>62</v>
      </c>
      <c r="L10" s="350">
        <v>0</v>
      </c>
      <c r="M10" s="16">
        <v>4.4000000000000004</v>
      </c>
      <c r="N10" s="16">
        <v>0</v>
      </c>
      <c r="O10" s="21">
        <v>0.32</v>
      </c>
      <c r="P10" s="350">
        <v>0.4</v>
      </c>
      <c r="Q10" s="16">
        <v>0</v>
      </c>
      <c r="R10" s="16">
        <v>0</v>
      </c>
      <c r="S10" s="50">
        <v>0.04</v>
      </c>
    </row>
    <row r="11" spans="1:21" s="41" customFormat="1" ht="26.4" customHeight="1">
      <c r="A11" s="199"/>
      <c r="B11" s="190"/>
      <c r="C11" s="26">
        <v>119</v>
      </c>
      <c r="D11" s="207" t="s">
        <v>15</v>
      </c>
      <c r="E11" s="207" t="s">
        <v>67</v>
      </c>
      <c r="F11" s="179">
        <v>30</v>
      </c>
      <c r="G11" s="789"/>
      <c r="H11" s="350">
        <v>2.13</v>
      </c>
      <c r="I11" s="16">
        <v>0.21</v>
      </c>
      <c r="J11" s="50">
        <v>13.26</v>
      </c>
      <c r="K11" s="373">
        <v>72</v>
      </c>
      <c r="L11" s="350">
        <v>0.03</v>
      </c>
      <c r="M11" s="16">
        <v>0</v>
      </c>
      <c r="N11" s="16">
        <v>0</v>
      </c>
      <c r="O11" s="21">
        <v>0.05</v>
      </c>
      <c r="P11" s="350">
        <v>11.1</v>
      </c>
      <c r="Q11" s="16">
        <v>65.400000000000006</v>
      </c>
      <c r="R11" s="16">
        <v>19.5</v>
      </c>
      <c r="S11" s="50">
        <v>0.84</v>
      </c>
      <c r="T11" s="42"/>
      <c r="U11" s="43"/>
    </row>
    <row r="12" spans="1:21" s="41" customFormat="1" ht="26.4" customHeight="1">
      <c r="A12" s="199"/>
      <c r="B12" s="211"/>
      <c r="C12" s="173">
        <v>120</v>
      </c>
      <c r="D12" s="207" t="s">
        <v>16</v>
      </c>
      <c r="E12" s="207" t="s">
        <v>22</v>
      </c>
      <c r="F12" s="179">
        <v>20</v>
      </c>
      <c r="G12" s="789"/>
      <c r="H12" s="350">
        <v>1.1399999999999999</v>
      </c>
      <c r="I12" s="16">
        <v>0.22</v>
      </c>
      <c r="J12" s="50">
        <v>7.44</v>
      </c>
      <c r="K12" s="373">
        <v>36.26</v>
      </c>
      <c r="L12" s="350">
        <v>0.02</v>
      </c>
      <c r="M12" s="16">
        <v>0.08</v>
      </c>
      <c r="N12" s="16">
        <v>0</v>
      </c>
      <c r="O12" s="21">
        <v>0.06</v>
      </c>
      <c r="P12" s="350">
        <v>6.8</v>
      </c>
      <c r="Q12" s="16">
        <v>24</v>
      </c>
      <c r="R12" s="16">
        <v>8.1999999999999993</v>
      </c>
      <c r="S12" s="50">
        <v>0.46</v>
      </c>
    </row>
    <row r="13" spans="1:21" s="41" customFormat="1" ht="26.4" customHeight="1">
      <c r="A13" s="199"/>
      <c r="B13" s="221" t="s">
        <v>99</v>
      </c>
      <c r="C13" s="227"/>
      <c r="D13" s="220"/>
      <c r="E13" s="703" t="s">
        <v>24</v>
      </c>
      <c r="F13" s="784">
        <f>F6+F7+F9+F10+F11+F12</f>
        <v>640</v>
      </c>
      <c r="G13" s="261"/>
      <c r="H13" s="284">
        <f t="shared" ref="H13:S13" si="0">H6+H7+H9+H10+H11+H12</f>
        <v>25.250000000000004</v>
      </c>
      <c r="I13" s="25">
        <f t="shared" si="0"/>
        <v>16.75</v>
      </c>
      <c r="J13" s="85">
        <f t="shared" si="0"/>
        <v>82.69</v>
      </c>
      <c r="K13" s="784">
        <f t="shared" si="0"/>
        <v>588.28</v>
      </c>
      <c r="L13" s="284">
        <f t="shared" si="0"/>
        <v>0.59000000000000008</v>
      </c>
      <c r="M13" s="25">
        <f t="shared" si="0"/>
        <v>33.07</v>
      </c>
      <c r="N13" s="25">
        <f t="shared" si="0"/>
        <v>0.01</v>
      </c>
      <c r="O13" s="150">
        <f t="shared" si="0"/>
        <v>2.0099999999999998</v>
      </c>
      <c r="P13" s="284">
        <f t="shared" si="0"/>
        <v>114.99000000000001</v>
      </c>
      <c r="Q13" s="25">
        <f t="shared" si="0"/>
        <v>309.57000000000005</v>
      </c>
      <c r="R13" s="25">
        <f t="shared" si="0"/>
        <v>99.92</v>
      </c>
      <c r="S13" s="85">
        <f t="shared" si="0"/>
        <v>7.7100000000000009</v>
      </c>
    </row>
    <row r="14" spans="1:21" s="41" customFormat="1" ht="26.4" customHeight="1">
      <c r="A14" s="199"/>
      <c r="B14" s="223" t="s">
        <v>101</v>
      </c>
      <c r="C14" s="228"/>
      <c r="D14" s="224"/>
      <c r="E14" s="709" t="s">
        <v>24</v>
      </c>
      <c r="F14" s="760">
        <f>F6+F8+F9+F10+F11+F12</f>
        <v>640</v>
      </c>
      <c r="G14" s="262"/>
      <c r="H14" s="482">
        <f t="shared" ref="H14:S14" si="1">H6+H8+H9+H10+H11+H12</f>
        <v>24.350000000000005</v>
      </c>
      <c r="I14" s="68">
        <f t="shared" si="1"/>
        <v>11.170000000000002</v>
      </c>
      <c r="J14" s="108">
        <f t="shared" si="1"/>
        <v>77.83</v>
      </c>
      <c r="K14" s="658">
        <f>K6+K8+K9+K10+K11+K12</f>
        <v>515.29</v>
      </c>
      <c r="L14" s="482">
        <f t="shared" si="1"/>
        <v>0.28000000000000003</v>
      </c>
      <c r="M14" s="68">
        <f t="shared" si="1"/>
        <v>33.979999999999997</v>
      </c>
      <c r="N14" s="68">
        <f t="shared" si="1"/>
        <v>0.01</v>
      </c>
      <c r="O14" s="794">
        <f t="shared" si="1"/>
        <v>1.9100000000000001</v>
      </c>
      <c r="P14" s="482">
        <f t="shared" si="1"/>
        <v>77.829999999999984</v>
      </c>
      <c r="Q14" s="68">
        <f t="shared" si="1"/>
        <v>319.13</v>
      </c>
      <c r="R14" s="68">
        <f t="shared" si="1"/>
        <v>98.160000000000011</v>
      </c>
      <c r="S14" s="108">
        <f t="shared" si="1"/>
        <v>7.4</v>
      </c>
    </row>
    <row r="15" spans="1:21" s="41" customFormat="1" ht="26.4" customHeight="1">
      <c r="A15" s="199"/>
      <c r="B15" s="221" t="s">
        <v>99</v>
      </c>
      <c r="C15" s="227"/>
      <c r="D15" s="220"/>
      <c r="E15" s="785" t="s">
        <v>25</v>
      </c>
      <c r="F15" s="227"/>
      <c r="G15" s="787"/>
      <c r="H15" s="481"/>
      <c r="I15" s="83"/>
      <c r="J15" s="84"/>
      <c r="K15" s="606">
        <f>K13/23.5</f>
        <v>25.033191489361702</v>
      </c>
      <c r="L15" s="481"/>
      <c r="M15" s="83"/>
      <c r="N15" s="83"/>
      <c r="O15" s="151"/>
      <c r="P15" s="481"/>
      <c r="Q15" s="83"/>
      <c r="R15" s="83"/>
      <c r="S15" s="84"/>
    </row>
    <row r="16" spans="1:21" s="41" customFormat="1" ht="26.4" customHeight="1" thickBot="1">
      <c r="A16" s="200"/>
      <c r="B16" s="223" t="s">
        <v>101</v>
      </c>
      <c r="C16" s="229"/>
      <c r="D16" s="237"/>
      <c r="E16" s="717" t="s">
        <v>25</v>
      </c>
      <c r="F16" s="229"/>
      <c r="G16" s="790"/>
      <c r="H16" s="483"/>
      <c r="I16" s="225"/>
      <c r="J16" s="226"/>
      <c r="K16" s="660">
        <f>K14/23.5</f>
        <v>21.927234042553192</v>
      </c>
      <c r="L16" s="483"/>
      <c r="M16" s="225"/>
      <c r="N16" s="225"/>
      <c r="O16" s="263"/>
      <c r="P16" s="483"/>
      <c r="Q16" s="225"/>
      <c r="R16" s="225"/>
      <c r="S16" s="226"/>
    </row>
    <row r="17" spans="1:21" s="19" customFormat="1" ht="36" customHeight="1">
      <c r="A17" s="201" t="s">
        <v>7</v>
      </c>
      <c r="B17" s="214"/>
      <c r="C17" s="307">
        <v>137</v>
      </c>
      <c r="D17" s="304" t="s">
        <v>23</v>
      </c>
      <c r="E17" s="302" t="s">
        <v>103</v>
      </c>
      <c r="F17" s="189">
        <v>100</v>
      </c>
      <c r="G17" s="368"/>
      <c r="H17" s="376">
        <v>0.9</v>
      </c>
      <c r="I17" s="45">
        <v>0</v>
      </c>
      <c r="J17" s="45">
        <v>8.6</v>
      </c>
      <c r="K17" s="21">
        <v>38</v>
      </c>
      <c r="L17" s="376">
        <v>0.06</v>
      </c>
      <c r="M17" s="45">
        <v>38</v>
      </c>
      <c r="N17" s="45">
        <v>0.06</v>
      </c>
      <c r="O17" s="60">
        <v>0</v>
      </c>
      <c r="P17" s="376">
        <v>35</v>
      </c>
      <c r="Q17" s="45">
        <v>17</v>
      </c>
      <c r="R17" s="45">
        <v>11</v>
      </c>
      <c r="S17" s="311">
        <v>0.1</v>
      </c>
      <c r="T17" s="41"/>
      <c r="U17" s="41"/>
    </row>
    <row r="18" spans="1:21" s="19" customFormat="1" ht="26.4" customHeight="1">
      <c r="A18" s="146"/>
      <c r="B18" s="191"/>
      <c r="C18" s="230">
        <v>34</v>
      </c>
      <c r="D18" s="624" t="s">
        <v>9</v>
      </c>
      <c r="E18" s="630" t="s">
        <v>104</v>
      </c>
      <c r="F18" s="420">
        <v>200</v>
      </c>
      <c r="G18" s="230"/>
      <c r="H18" s="351">
        <v>9</v>
      </c>
      <c r="I18" s="13">
        <v>5.6</v>
      </c>
      <c r="J18" s="55">
        <v>13.8</v>
      </c>
      <c r="K18" s="192">
        <v>141</v>
      </c>
      <c r="L18" s="351">
        <v>0.24</v>
      </c>
      <c r="M18" s="13">
        <v>1.1599999999999999</v>
      </c>
      <c r="N18" s="13">
        <v>0</v>
      </c>
      <c r="O18" s="55">
        <v>0.18</v>
      </c>
      <c r="P18" s="109">
        <v>45.56</v>
      </c>
      <c r="Q18" s="13">
        <v>86.52</v>
      </c>
      <c r="R18" s="13">
        <v>28.94</v>
      </c>
      <c r="S18" s="55">
        <v>2.16</v>
      </c>
      <c r="T18" s="110"/>
      <c r="U18" s="110"/>
    </row>
    <row r="19" spans="1:21" s="41" customFormat="1" ht="26.4" customHeight="1">
      <c r="A19" s="147"/>
      <c r="B19" s="163"/>
      <c r="C19" s="231">
        <v>81</v>
      </c>
      <c r="D19" s="39" t="s">
        <v>10</v>
      </c>
      <c r="E19" s="218" t="s">
        <v>93</v>
      </c>
      <c r="F19" s="421">
        <v>90</v>
      </c>
      <c r="G19" s="231"/>
      <c r="H19" s="403">
        <v>22.41</v>
      </c>
      <c r="I19" s="23">
        <v>15.3</v>
      </c>
      <c r="J19" s="58">
        <v>0.54</v>
      </c>
      <c r="K19" s="271">
        <v>229.77</v>
      </c>
      <c r="L19" s="403">
        <v>0.05</v>
      </c>
      <c r="M19" s="23">
        <v>1.24</v>
      </c>
      <c r="N19" s="23">
        <v>0.01</v>
      </c>
      <c r="O19" s="58">
        <v>1.4</v>
      </c>
      <c r="P19" s="22">
        <v>27.54</v>
      </c>
      <c r="Q19" s="23">
        <v>170.72</v>
      </c>
      <c r="R19" s="23">
        <v>21.15</v>
      </c>
      <c r="S19" s="58">
        <v>1.2</v>
      </c>
      <c r="T19" s="174"/>
      <c r="U19" s="174"/>
    </row>
    <row r="20" spans="1:21" s="41" customFormat="1" ht="26.4" customHeight="1">
      <c r="A20" s="147"/>
      <c r="B20" s="163"/>
      <c r="C20" s="231">
        <v>65</v>
      </c>
      <c r="D20" s="625" t="s">
        <v>116</v>
      </c>
      <c r="E20" s="208" t="s">
        <v>63</v>
      </c>
      <c r="F20" s="179">
        <v>150</v>
      </c>
      <c r="G20" s="232"/>
      <c r="H20" s="614">
        <v>6.45</v>
      </c>
      <c r="I20" s="132">
        <v>4.05</v>
      </c>
      <c r="J20" s="137">
        <v>40.200000000000003</v>
      </c>
      <c r="K20" s="272">
        <v>223.65</v>
      </c>
      <c r="L20" s="614">
        <v>7.0000000000000007E-2</v>
      </c>
      <c r="M20" s="132">
        <v>0</v>
      </c>
      <c r="N20" s="132">
        <v>0</v>
      </c>
      <c r="O20" s="137">
        <v>2.0699999999999998</v>
      </c>
      <c r="P20" s="131">
        <v>13.05</v>
      </c>
      <c r="Q20" s="132">
        <v>58.33</v>
      </c>
      <c r="R20" s="132">
        <v>22.53</v>
      </c>
      <c r="S20" s="137">
        <v>1.24</v>
      </c>
      <c r="T20" s="175"/>
      <c r="U20" s="174"/>
    </row>
    <row r="21" spans="1:21" s="19" customFormat="1" ht="33.75" customHeight="1">
      <c r="A21" s="148"/>
      <c r="B21" s="191"/>
      <c r="C21" s="232">
        <v>101</v>
      </c>
      <c r="D21" s="625" t="s">
        <v>20</v>
      </c>
      <c r="E21" s="584" t="s">
        <v>84</v>
      </c>
      <c r="F21" s="515">
        <v>200</v>
      </c>
      <c r="G21" s="626"/>
      <c r="H21" s="350">
        <v>0.8</v>
      </c>
      <c r="I21" s="16">
        <v>0</v>
      </c>
      <c r="J21" s="50">
        <v>24.6</v>
      </c>
      <c r="K21" s="268">
        <v>101.2</v>
      </c>
      <c r="L21" s="350">
        <v>0</v>
      </c>
      <c r="M21" s="16">
        <v>140</v>
      </c>
      <c r="N21" s="16">
        <v>0</v>
      </c>
      <c r="O21" s="50">
        <v>0.76</v>
      </c>
      <c r="P21" s="20">
        <v>21.6</v>
      </c>
      <c r="Q21" s="16">
        <v>3.4</v>
      </c>
      <c r="R21" s="16">
        <v>3.4</v>
      </c>
      <c r="S21" s="50">
        <v>0.66</v>
      </c>
      <c r="T21" s="110"/>
      <c r="U21" s="110"/>
    </row>
    <row r="22" spans="1:21" s="19" customFormat="1" ht="26.4" customHeight="1">
      <c r="A22" s="148"/>
      <c r="B22" s="192"/>
      <c r="C22" s="26">
        <v>119</v>
      </c>
      <c r="D22" s="626" t="s">
        <v>15</v>
      </c>
      <c r="E22" s="208" t="s">
        <v>67</v>
      </c>
      <c r="F22" s="190">
        <v>30</v>
      </c>
      <c r="G22" s="231"/>
      <c r="H22" s="403">
        <v>2.13</v>
      </c>
      <c r="I22" s="23">
        <v>0.21</v>
      </c>
      <c r="J22" s="58">
        <v>13.26</v>
      </c>
      <c r="K22" s="401">
        <v>72</v>
      </c>
      <c r="L22" s="403">
        <v>0.03</v>
      </c>
      <c r="M22" s="23">
        <v>0</v>
      </c>
      <c r="N22" s="23">
        <v>0</v>
      </c>
      <c r="O22" s="58">
        <v>0.05</v>
      </c>
      <c r="P22" s="22">
        <v>11.1</v>
      </c>
      <c r="Q22" s="23">
        <v>65.400000000000006</v>
      </c>
      <c r="R22" s="23">
        <v>19.5</v>
      </c>
      <c r="S22" s="58">
        <v>0.84</v>
      </c>
      <c r="T22" s="110"/>
      <c r="U22" s="110"/>
    </row>
    <row r="23" spans="1:21" s="19" customFormat="1" ht="26.4" customHeight="1">
      <c r="A23" s="148"/>
      <c r="B23" s="192"/>
      <c r="C23" s="179">
        <v>120</v>
      </c>
      <c r="D23" s="626" t="s">
        <v>16</v>
      </c>
      <c r="E23" s="208" t="s">
        <v>55</v>
      </c>
      <c r="F23" s="190">
        <v>20</v>
      </c>
      <c r="G23" s="231"/>
      <c r="H23" s="403">
        <v>1.1399999999999999</v>
      </c>
      <c r="I23" s="23">
        <v>0.22</v>
      </c>
      <c r="J23" s="58">
        <v>7.44</v>
      </c>
      <c r="K23" s="401">
        <v>36.26</v>
      </c>
      <c r="L23" s="403">
        <v>0.02</v>
      </c>
      <c r="M23" s="23">
        <v>0.08</v>
      </c>
      <c r="N23" s="23">
        <v>0</v>
      </c>
      <c r="O23" s="58">
        <v>0.06</v>
      </c>
      <c r="P23" s="22">
        <v>6.8</v>
      </c>
      <c r="Q23" s="23">
        <v>24</v>
      </c>
      <c r="R23" s="23">
        <v>8.1999999999999993</v>
      </c>
      <c r="S23" s="58">
        <v>0.46</v>
      </c>
      <c r="T23" s="110"/>
      <c r="U23" s="110"/>
    </row>
    <row r="24" spans="1:21" s="41" customFormat="1" ht="26.4" customHeight="1">
      <c r="A24" s="147"/>
      <c r="B24" s="163"/>
      <c r="C24" s="233"/>
      <c r="D24" s="627"/>
      <c r="E24" s="216" t="s">
        <v>24</v>
      </c>
      <c r="F24" s="629">
        <f>SUM(F17:F23)</f>
        <v>790</v>
      </c>
      <c r="G24" s="233"/>
      <c r="H24" s="286">
        <f t="shared" ref="H24:S24" si="2">SUM(H17:H23)</f>
        <v>42.830000000000005</v>
      </c>
      <c r="I24" s="134">
        <f t="shared" si="2"/>
        <v>25.38</v>
      </c>
      <c r="J24" s="136">
        <f t="shared" si="2"/>
        <v>108.44000000000001</v>
      </c>
      <c r="K24" s="273">
        <f>SUM(K17:K23)</f>
        <v>841.88</v>
      </c>
      <c r="L24" s="286">
        <f t="shared" si="2"/>
        <v>0.47</v>
      </c>
      <c r="M24" s="134">
        <f t="shared" si="2"/>
        <v>180.48000000000002</v>
      </c>
      <c r="N24" s="134">
        <f t="shared" si="2"/>
        <v>6.9999999999999993E-2</v>
      </c>
      <c r="O24" s="136">
        <f t="shared" si="2"/>
        <v>4.5199999999999987</v>
      </c>
      <c r="P24" s="135">
        <f t="shared" si="2"/>
        <v>160.65</v>
      </c>
      <c r="Q24" s="134">
        <f t="shared" si="2"/>
        <v>425.37</v>
      </c>
      <c r="R24" s="134">
        <f t="shared" si="2"/>
        <v>114.72000000000001</v>
      </c>
      <c r="S24" s="136">
        <f t="shared" si="2"/>
        <v>6.66</v>
      </c>
    </row>
    <row r="25" spans="1:21" s="41" customFormat="1" ht="26.4" customHeight="1" thickBot="1">
      <c r="A25" s="202"/>
      <c r="B25" s="164"/>
      <c r="C25" s="234"/>
      <c r="D25" s="628"/>
      <c r="E25" s="217" t="s">
        <v>25</v>
      </c>
      <c r="F25" s="291"/>
      <c r="G25" s="280"/>
      <c r="H25" s="287"/>
      <c r="I25" s="63"/>
      <c r="J25" s="156"/>
      <c r="K25" s="274">
        <f>K24/23.5</f>
        <v>35.824680851063832</v>
      </c>
      <c r="L25" s="287"/>
      <c r="M25" s="63"/>
      <c r="N25" s="63"/>
      <c r="O25" s="156"/>
      <c r="P25" s="215"/>
      <c r="Q25" s="63"/>
      <c r="R25" s="63"/>
      <c r="S25" s="156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5" t="s">
        <v>81</v>
      </c>
      <c r="B27" s="153"/>
      <c r="C27" s="76"/>
      <c r="D27" s="64"/>
      <c r="E27" s="28"/>
      <c r="F27" s="29"/>
      <c r="G27" s="11"/>
      <c r="H27" s="9"/>
      <c r="I27" s="11"/>
      <c r="J27" s="11"/>
    </row>
    <row r="28" spans="1:21" ht="18">
      <c r="A28" s="72" t="s">
        <v>82</v>
      </c>
      <c r="B28" s="154"/>
      <c r="C28" s="73"/>
      <c r="D28" s="74"/>
      <c r="E28" s="28"/>
      <c r="F28" s="29"/>
      <c r="G28" s="11"/>
      <c r="H28" s="11"/>
      <c r="I28" s="11"/>
      <c r="J28" s="11"/>
    </row>
    <row r="29" spans="1:21" ht="18">
      <c r="D29" s="11"/>
      <c r="E29" s="28"/>
      <c r="F29" s="29"/>
      <c r="G29" s="11"/>
      <c r="H29" s="11"/>
      <c r="I29" s="11"/>
      <c r="J29" s="11"/>
    </row>
    <row r="30" spans="1:21" ht="18">
      <c r="D30" s="11"/>
      <c r="E30" s="28"/>
      <c r="F30" s="29"/>
      <c r="G30" s="11"/>
      <c r="H30" s="11"/>
      <c r="I30" s="11"/>
      <c r="J30" s="11"/>
    </row>
    <row r="32" spans="1:21" ht="18">
      <c r="D32" s="11"/>
      <c r="E32" s="28"/>
      <c r="F32" s="29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9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9" customFormat="1" ht="21.75" customHeight="1">
      <c r="A4" s="197"/>
      <c r="B4" s="735" t="s">
        <v>45</v>
      </c>
      <c r="C4" s="143"/>
      <c r="D4" s="219"/>
      <c r="E4" s="144"/>
      <c r="F4" s="144"/>
      <c r="G4" s="95" t="s">
        <v>26</v>
      </c>
      <c r="H4" s="95"/>
      <c r="I4" s="95"/>
      <c r="J4" s="266" t="s">
        <v>27</v>
      </c>
      <c r="K4" s="839" t="s">
        <v>28</v>
      </c>
      <c r="L4" s="838"/>
      <c r="M4" s="838"/>
      <c r="N4" s="844"/>
      <c r="O4" s="839" t="s">
        <v>29</v>
      </c>
      <c r="P4" s="837"/>
      <c r="Q4" s="837"/>
      <c r="R4" s="840"/>
    </row>
    <row r="5" spans="1:20" s="19" customFormat="1" ht="28.5" customHeight="1" thickBot="1">
      <c r="A5" s="198" t="s">
        <v>0</v>
      </c>
      <c r="B5" s="145" t="s">
        <v>46</v>
      </c>
      <c r="C5" s="315" t="s">
        <v>47</v>
      </c>
      <c r="D5" s="145" t="s">
        <v>44</v>
      </c>
      <c r="E5" s="145" t="s">
        <v>30</v>
      </c>
      <c r="F5" s="145" t="s">
        <v>43</v>
      </c>
      <c r="G5" s="100" t="s">
        <v>31</v>
      </c>
      <c r="H5" s="101" t="s">
        <v>32</v>
      </c>
      <c r="I5" s="260" t="s">
        <v>33</v>
      </c>
      <c r="J5" s="267" t="s">
        <v>34</v>
      </c>
      <c r="K5" s="349" t="s">
        <v>35</v>
      </c>
      <c r="L5" s="101" t="s">
        <v>36</v>
      </c>
      <c r="M5" s="101" t="s">
        <v>37</v>
      </c>
      <c r="N5" s="102" t="s">
        <v>38</v>
      </c>
      <c r="O5" s="349" t="s">
        <v>39</v>
      </c>
      <c r="P5" s="101" t="s">
        <v>40</v>
      </c>
      <c r="Q5" s="101" t="s">
        <v>41</v>
      </c>
      <c r="R5" s="102" t="s">
        <v>42</v>
      </c>
    </row>
    <row r="6" spans="1:20" s="19" customFormat="1" ht="26.4" customHeight="1">
      <c r="A6" s="146" t="s">
        <v>6</v>
      </c>
      <c r="B6" s="307">
        <v>137</v>
      </c>
      <c r="C6" s="304" t="s">
        <v>23</v>
      </c>
      <c r="D6" s="302" t="s">
        <v>103</v>
      </c>
      <c r="E6" s="194">
        <v>150</v>
      </c>
      <c r="F6" s="322"/>
      <c r="G6" s="59">
        <v>1.35</v>
      </c>
      <c r="H6" s="45">
        <v>0</v>
      </c>
      <c r="I6" s="60">
        <v>12.9</v>
      </c>
      <c r="J6" s="314">
        <v>57</v>
      </c>
      <c r="K6" s="376">
        <v>0.09</v>
      </c>
      <c r="L6" s="45">
        <v>57</v>
      </c>
      <c r="M6" s="45">
        <v>0.09</v>
      </c>
      <c r="N6" s="311">
        <v>0</v>
      </c>
      <c r="O6" s="376">
        <v>52.5</v>
      </c>
      <c r="P6" s="45">
        <v>25.5</v>
      </c>
      <c r="Q6" s="45">
        <v>16.5</v>
      </c>
      <c r="R6" s="311">
        <v>0.15</v>
      </c>
    </row>
    <row r="7" spans="1:20" s="41" customFormat="1" ht="39.75" customHeight="1">
      <c r="A7" s="199"/>
      <c r="B7" s="190">
        <v>72</v>
      </c>
      <c r="C7" s="289" t="s">
        <v>132</v>
      </c>
      <c r="D7" s="218" t="s">
        <v>190</v>
      </c>
      <c r="E7" s="190">
        <v>150</v>
      </c>
      <c r="F7" s="288"/>
      <c r="G7" s="22">
        <v>21.9</v>
      </c>
      <c r="H7" s="23">
        <v>14.85</v>
      </c>
      <c r="I7" s="24">
        <v>34.799999999999997</v>
      </c>
      <c r="J7" s="271">
        <v>360</v>
      </c>
      <c r="K7" s="403">
        <v>0.05</v>
      </c>
      <c r="L7" s="23">
        <v>0.6</v>
      </c>
      <c r="M7" s="23">
        <v>0.2</v>
      </c>
      <c r="N7" s="58">
        <v>0.5</v>
      </c>
      <c r="O7" s="403">
        <v>159.9</v>
      </c>
      <c r="P7" s="23">
        <v>238</v>
      </c>
      <c r="Q7" s="23">
        <v>22.9</v>
      </c>
      <c r="R7" s="58">
        <v>1.3</v>
      </c>
    </row>
    <row r="8" spans="1:20" s="41" customFormat="1" ht="26.4" customHeight="1">
      <c r="A8" s="199"/>
      <c r="B8" s="190">
        <v>116</v>
      </c>
      <c r="C8" s="289" t="s">
        <v>78</v>
      </c>
      <c r="D8" s="184" t="s">
        <v>131</v>
      </c>
      <c r="E8" s="190">
        <v>200</v>
      </c>
      <c r="F8" s="288"/>
      <c r="G8" s="20">
        <v>3.2</v>
      </c>
      <c r="H8" s="16">
        <v>3.2</v>
      </c>
      <c r="I8" s="21">
        <v>14.6</v>
      </c>
      <c r="J8" s="268">
        <v>100.8</v>
      </c>
      <c r="K8" s="350">
        <v>6.5</v>
      </c>
      <c r="L8" s="16">
        <v>1.08</v>
      </c>
      <c r="M8" s="16">
        <v>0.02</v>
      </c>
      <c r="N8" s="50">
        <v>6.5</v>
      </c>
      <c r="O8" s="350">
        <v>178.44</v>
      </c>
      <c r="P8" s="16">
        <v>136.9</v>
      </c>
      <c r="Q8" s="16">
        <v>25.2</v>
      </c>
      <c r="R8" s="50">
        <v>0.42</v>
      </c>
    </row>
    <row r="9" spans="1:20" s="41" customFormat="1" ht="26.4" customHeight="1">
      <c r="A9" s="199"/>
      <c r="B9" s="192">
        <v>121</v>
      </c>
      <c r="C9" s="243" t="s">
        <v>15</v>
      </c>
      <c r="D9" s="303" t="s">
        <v>59</v>
      </c>
      <c r="E9" s="257">
        <v>20</v>
      </c>
      <c r="F9" s="189"/>
      <c r="G9" s="20">
        <v>1.44</v>
      </c>
      <c r="H9" s="16">
        <v>0.13</v>
      </c>
      <c r="I9" s="21">
        <v>9.83</v>
      </c>
      <c r="J9" s="268">
        <v>50.44</v>
      </c>
      <c r="K9" s="350">
        <v>0.04</v>
      </c>
      <c r="L9" s="16">
        <v>0</v>
      </c>
      <c r="M9" s="16">
        <v>0</v>
      </c>
      <c r="N9" s="50">
        <v>0.51</v>
      </c>
      <c r="O9" s="350">
        <v>7.5</v>
      </c>
      <c r="P9" s="16">
        <v>24.6</v>
      </c>
      <c r="Q9" s="16">
        <v>9.9</v>
      </c>
      <c r="R9" s="50">
        <v>0.45</v>
      </c>
    </row>
    <row r="10" spans="1:20" s="41" customFormat="1" ht="30" customHeight="1">
      <c r="A10" s="199"/>
      <c r="B10" s="189">
        <v>120</v>
      </c>
      <c r="C10" s="243" t="s">
        <v>16</v>
      </c>
      <c r="D10" s="208" t="s">
        <v>55</v>
      </c>
      <c r="E10" s="189">
        <v>20</v>
      </c>
      <c r="F10" s="189"/>
      <c r="G10" s="20">
        <v>1.1399999999999999</v>
      </c>
      <c r="H10" s="16">
        <v>0.22</v>
      </c>
      <c r="I10" s="21">
        <v>7.44</v>
      </c>
      <c r="J10" s="269">
        <v>36.26</v>
      </c>
      <c r="K10" s="350">
        <v>0.02</v>
      </c>
      <c r="L10" s="16">
        <v>0.08</v>
      </c>
      <c r="M10" s="16">
        <v>0</v>
      </c>
      <c r="N10" s="50">
        <v>0.06</v>
      </c>
      <c r="O10" s="350">
        <v>6.8</v>
      </c>
      <c r="P10" s="16">
        <v>24</v>
      </c>
      <c r="Q10" s="16">
        <v>8.1999999999999993</v>
      </c>
      <c r="R10" s="50">
        <v>0.46</v>
      </c>
    </row>
    <row r="11" spans="1:20" s="41" customFormat="1" ht="26.4" customHeight="1">
      <c r="A11" s="199"/>
      <c r="B11" s="296"/>
      <c r="C11" s="290"/>
      <c r="D11" s="216" t="s">
        <v>24</v>
      </c>
      <c r="E11" s="394">
        <f>SUM(E6:E10)</f>
        <v>540</v>
      </c>
      <c r="F11" s="323"/>
      <c r="G11" s="22">
        <f t="shared" ref="G11:R11" si="0">SUM(G6:G10)</f>
        <v>29.03</v>
      </c>
      <c r="H11" s="23">
        <f t="shared" si="0"/>
        <v>18.399999999999999</v>
      </c>
      <c r="I11" s="24">
        <f t="shared" si="0"/>
        <v>79.569999999999993</v>
      </c>
      <c r="J11" s="316">
        <f t="shared" si="0"/>
        <v>604.5</v>
      </c>
      <c r="K11" s="403">
        <f t="shared" si="0"/>
        <v>6.6999999999999993</v>
      </c>
      <c r="L11" s="23">
        <f t="shared" si="0"/>
        <v>58.76</v>
      </c>
      <c r="M11" s="23">
        <f t="shared" si="0"/>
        <v>0.31000000000000005</v>
      </c>
      <c r="N11" s="58">
        <f t="shared" si="0"/>
        <v>7.5699999999999994</v>
      </c>
      <c r="O11" s="403">
        <f t="shared" si="0"/>
        <v>405.14000000000004</v>
      </c>
      <c r="P11" s="23">
        <f t="shared" si="0"/>
        <v>449</v>
      </c>
      <c r="Q11" s="23">
        <f t="shared" si="0"/>
        <v>82.7</v>
      </c>
      <c r="R11" s="58">
        <f t="shared" si="0"/>
        <v>2.78</v>
      </c>
      <c r="S11" s="42"/>
      <c r="T11" s="43"/>
    </row>
    <row r="12" spans="1:20" s="41" customFormat="1" ht="26.4" customHeight="1" thickBot="1">
      <c r="A12" s="199"/>
      <c r="B12" s="193"/>
      <c r="C12" s="312"/>
      <c r="D12" s="217" t="s">
        <v>25</v>
      </c>
      <c r="E12" s="193"/>
      <c r="F12" s="188"/>
      <c r="G12" s="292"/>
      <c r="H12" s="212"/>
      <c r="I12" s="313"/>
      <c r="J12" s="317">
        <f>J11/23.5</f>
        <v>25.723404255319149</v>
      </c>
      <c r="K12" s="357"/>
      <c r="L12" s="212"/>
      <c r="M12" s="212"/>
      <c r="N12" s="213"/>
      <c r="O12" s="357"/>
      <c r="P12" s="212"/>
      <c r="Q12" s="212"/>
      <c r="R12" s="213"/>
    </row>
    <row r="13" spans="1:20" s="19" customFormat="1" ht="26.4" customHeight="1">
      <c r="A13" s="201" t="s">
        <v>7</v>
      </c>
      <c r="B13" s="194">
        <v>131</v>
      </c>
      <c r="C13" s="634" t="s">
        <v>8</v>
      </c>
      <c r="D13" s="362" t="s">
        <v>144</v>
      </c>
      <c r="E13" s="194">
        <v>60</v>
      </c>
      <c r="F13" s="635"/>
      <c r="G13" s="46">
        <v>0.66</v>
      </c>
      <c r="H13" s="47">
        <v>4.8</v>
      </c>
      <c r="I13" s="54">
        <v>1.86</v>
      </c>
      <c r="J13" s="270">
        <v>53.52</v>
      </c>
      <c r="K13" s="390">
        <v>0</v>
      </c>
      <c r="L13" s="47">
        <v>16.38</v>
      </c>
      <c r="M13" s="47">
        <v>0</v>
      </c>
      <c r="N13" s="48">
        <v>1.42</v>
      </c>
      <c r="O13" s="390">
        <v>29.41</v>
      </c>
      <c r="P13" s="47">
        <v>16.68</v>
      </c>
      <c r="Q13" s="47">
        <v>8.86</v>
      </c>
      <c r="R13" s="48">
        <v>0.36</v>
      </c>
      <c r="S13" s="41"/>
      <c r="T13" s="41"/>
    </row>
    <row r="14" spans="1:20" s="19" customFormat="1" ht="26.4" customHeight="1">
      <c r="A14" s="146"/>
      <c r="B14" s="190">
        <v>35</v>
      </c>
      <c r="C14" s="289" t="s">
        <v>136</v>
      </c>
      <c r="D14" s="218" t="s">
        <v>133</v>
      </c>
      <c r="E14" s="259">
        <v>200</v>
      </c>
      <c r="F14" s="190"/>
      <c r="G14" s="109">
        <v>4.8</v>
      </c>
      <c r="H14" s="13">
        <v>7.6</v>
      </c>
      <c r="I14" s="26">
        <v>9</v>
      </c>
      <c r="J14" s="192">
        <v>123.6</v>
      </c>
      <c r="K14" s="351">
        <v>0.04</v>
      </c>
      <c r="L14" s="13">
        <v>1.92</v>
      </c>
      <c r="M14" s="13">
        <v>0</v>
      </c>
      <c r="N14" s="55">
        <v>0.42</v>
      </c>
      <c r="O14" s="351">
        <v>32.18</v>
      </c>
      <c r="P14" s="13">
        <v>49.14</v>
      </c>
      <c r="Q14" s="13">
        <v>14.76</v>
      </c>
      <c r="R14" s="55">
        <v>0.64</v>
      </c>
      <c r="S14" s="110"/>
      <c r="T14" s="110"/>
    </row>
    <row r="15" spans="1:20" s="41" customFormat="1" ht="35.25" customHeight="1">
      <c r="A15" s="147"/>
      <c r="B15" s="190">
        <v>229</v>
      </c>
      <c r="C15" s="288" t="s">
        <v>10</v>
      </c>
      <c r="D15" s="249" t="s">
        <v>173</v>
      </c>
      <c r="E15" s="325">
        <v>90</v>
      </c>
      <c r="F15" s="190"/>
      <c r="G15" s="403">
        <v>21.66</v>
      </c>
      <c r="H15" s="23">
        <v>11.7</v>
      </c>
      <c r="I15" s="24">
        <v>3.1</v>
      </c>
      <c r="J15" s="271">
        <v>202.32</v>
      </c>
      <c r="K15" s="403">
        <v>0.18</v>
      </c>
      <c r="L15" s="23">
        <v>0.45</v>
      </c>
      <c r="M15" s="23">
        <v>0.02</v>
      </c>
      <c r="N15" s="58">
        <v>2.52</v>
      </c>
      <c r="O15" s="403">
        <v>41.31</v>
      </c>
      <c r="P15" s="23">
        <v>206.21</v>
      </c>
      <c r="Q15" s="23">
        <v>31.19</v>
      </c>
      <c r="R15" s="58">
        <v>0.72</v>
      </c>
      <c r="S15" s="174"/>
      <c r="T15" s="174"/>
    </row>
    <row r="16" spans="1:20" s="41" customFormat="1" ht="26.4" customHeight="1">
      <c r="A16" s="147"/>
      <c r="B16" s="190">
        <v>50</v>
      </c>
      <c r="C16" s="289" t="s">
        <v>79</v>
      </c>
      <c r="D16" s="209" t="s">
        <v>134</v>
      </c>
      <c r="E16" s="190">
        <v>150</v>
      </c>
      <c r="F16" s="190"/>
      <c r="G16" s="321">
        <v>3.3</v>
      </c>
      <c r="H16" s="318">
        <v>7.8</v>
      </c>
      <c r="I16" s="319">
        <v>22.35</v>
      </c>
      <c r="J16" s="320">
        <v>173.1</v>
      </c>
      <c r="K16" s="810">
        <v>0.14000000000000001</v>
      </c>
      <c r="L16" s="318">
        <v>18.149999999999999</v>
      </c>
      <c r="M16" s="318">
        <v>4.41</v>
      </c>
      <c r="N16" s="811">
        <v>1.1299999999999999</v>
      </c>
      <c r="O16" s="810">
        <v>36.36</v>
      </c>
      <c r="P16" s="318">
        <v>85.5</v>
      </c>
      <c r="Q16" s="318">
        <v>27.8</v>
      </c>
      <c r="R16" s="811">
        <v>1.1399999999999999</v>
      </c>
      <c r="S16" s="175"/>
      <c r="T16" s="174"/>
    </row>
    <row r="17" spans="1:20" s="19" customFormat="1" ht="33.75" customHeight="1">
      <c r="A17" s="148"/>
      <c r="B17" s="190">
        <v>107</v>
      </c>
      <c r="C17" s="289" t="s">
        <v>20</v>
      </c>
      <c r="D17" s="218" t="s">
        <v>135</v>
      </c>
      <c r="E17" s="259">
        <v>200</v>
      </c>
      <c r="F17" s="288"/>
      <c r="G17" s="20">
        <v>0</v>
      </c>
      <c r="H17" s="16">
        <v>0</v>
      </c>
      <c r="I17" s="21">
        <v>19.600000000000001</v>
      </c>
      <c r="J17" s="268">
        <v>78</v>
      </c>
      <c r="K17" s="350">
        <v>0.02</v>
      </c>
      <c r="L17" s="16">
        <v>8</v>
      </c>
      <c r="M17" s="16">
        <v>0.3</v>
      </c>
      <c r="N17" s="50">
        <v>0</v>
      </c>
      <c r="O17" s="350">
        <v>0</v>
      </c>
      <c r="P17" s="16">
        <v>0</v>
      </c>
      <c r="Q17" s="16">
        <v>0</v>
      </c>
      <c r="R17" s="50">
        <v>0</v>
      </c>
      <c r="S17" s="110"/>
      <c r="T17" s="110"/>
    </row>
    <row r="18" spans="1:20" s="19" customFormat="1" ht="26.4" customHeight="1">
      <c r="A18" s="148"/>
      <c r="B18" s="192">
        <v>119</v>
      </c>
      <c r="C18" s="243" t="s">
        <v>15</v>
      </c>
      <c r="D18" s="208" t="s">
        <v>67</v>
      </c>
      <c r="E18" s="189">
        <v>45</v>
      </c>
      <c r="F18" s="324"/>
      <c r="G18" s="20">
        <v>3.19</v>
      </c>
      <c r="H18" s="16">
        <v>0.31</v>
      </c>
      <c r="I18" s="21">
        <v>19.89</v>
      </c>
      <c r="J18" s="268">
        <v>108</v>
      </c>
      <c r="K18" s="350">
        <v>0.05</v>
      </c>
      <c r="L18" s="16">
        <v>0</v>
      </c>
      <c r="M18" s="16">
        <v>0</v>
      </c>
      <c r="N18" s="50">
        <v>0.08</v>
      </c>
      <c r="O18" s="350">
        <v>16.649999999999999</v>
      </c>
      <c r="P18" s="16">
        <v>98.1</v>
      </c>
      <c r="Q18" s="16">
        <v>29.25</v>
      </c>
      <c r="R18" s="50">
        <v>1.26</v>
      </c>
      <c r="S18" s="110"/>
      <c r="T18" s="110"/>
    </row>
    <row r="19" spans="1:20" s="19" customFormat="1" ht="26.4" customHeight="1">
      <c r="A19" s="148"/>
      <c r="B19" s="189">
        <v>120</v>
      </c>
      <c r="C19" s="243" t="s">
        <v>16</v>
      </c>
      <c r="D19" s="208" t="s">
        <v>55</v>
      </c>
      <c r="E19" s="189">
        <v>25</v>
      </c>
      <c r="F19" s="324"/>
      <c r="G19" s="20">
        <v>1.42</v>
      </c>
      <c r="H19" s="16">
        <v>0.27</v>
      </c>
      <c r="I19" s="21">
        <v>9.3000000000000007</v>
      </c>
      <c r="J19" s="268">
        <v>45.32</v>
      </c>
      <c r="K19" s="350">
        <v>0.02</v>
      </c>
      <c r="L19" s="16">
        <v>0.1</v>
      </c>
      <c r="M19" s="16">
        <v>0</v>
      </c>
      <c r="N19" s="50">
        <v>7.0000000000000007E-2</v>
      </c>
      <c r="O19" s="350">
        <v>8.5</v>
      </c>
      <c r="P19" s="16">
        <v>30</v>
      </c>
      <c r="Q19" s="16">
        <v>10.25</v>
      </c>
      <c r="R19" s="50">
        <v>0.56999999999999995</v>
      </c>
      <c r="S19" s="110"/>
      <c r="T19" s="110"/>
    </row>
    <row r="20" spans="1:20" s="41" customFormat="1" ht="26.4" customHeight="1">
      <c r="A20" s="147"/>
      <c r="B20" s="195"/>
      <c r="C20" s="305"/>
      <c r="D20" s="216" t="s">
        <v>24</v>
      </c>
      <c r="E20" s="273">
        <f>60+E14+E15+E16+E17+E18+E19</f>
        <v>770</v>
      </c>
      <c r="F20" s="195"/>
      <c r="G20" s="135">
        <f t="shared" ref="G20:R20" si="1">G13+G14+G15+G16+G17+G18+G19</f>
        <v>35.03</v>
      </c>
      <c r="H20" s="134">
        <f t="shared" si="1"/>
        <v>32.480000000000004</v>
      </c>
      <c r="I20" s="264">
        <f t="shared" si="1"/>
        <v>85.100000000000009</v>
      </c>
      <c r="J20" s="273">
        <f t="shared" si="1"/>
        <v>783.86</v>
      </c>
      <c r="K20" s="286">
        <f t="shared" si="1"/>
        <v>0.45</v>
      </c>
      <c r="L20" s="134">
        <f t="shared" si="1"/>
        <v>44.999999999999993</v>
      </c>
      <c r="M20" s="134">
        <f t="shared" si="1"/>
        <v>4.7299999999999995</v>
      </c>
      <c r="N20" s="136">
        <f t="shared" si="1"/>
        <v>5.64</v>
      </c>
      <c r="O20" s="286">
        <f t="shared" si="1"/>
        <v>164.41</v>
      </c>
      <c r="P20" s="134">
        <f t="shared" si="1"/>
        <v>485.63</v>
      </c>
      <c r="Q20" s="134">
        <f t="shared" si="1"/>
        <v>122.11</v>
      </c>
      <c r="R20" s="136">
        <f t="shared" si="1"/>
        <v>4.6900000000000004</v>
      </c>
    </row>
    <row r="21" spans="1:20" s="41" customFormat="1" ht="26.4" customHeight="1" thickBot="1">
      <c r="A21" s="202"/>
      <c r="B21" s="196"/>
      <c r="C21" s="306"/>
      <c r="D21" s="217" t="s">
        <v>25</v>
      </c>
      <c r="E21" s="193"/>
      <c r="F21" s="193"/>
      <c r="G21" s="215"/>
      <c r="H21" s="63"/>
      <c r="I21" s="178"/>
      <c r="J21" s="274">
        <f>J20/23.5</f>
        <v>33.355744680851068</v>
      </c>
      <c r="K21" s="287"/>
      <c r="L21" s="63"/>
      <c r="M21" s="63"/>
      <c r="N21" s="156"/>
      <c r="O21" s="287"/>
      <c r="P21" s="63"/>
      <c r="Q21" s="63"/>
      <c r="R21" s="156"/>
    </row>
    <row r="22" spans="1:20">
      <c r="A22" s="2"/>
      <c r="B22" s="297"/>
      <c r="C22" s="31"/>
      <c r="D22" s="31"/>
      <c r="E22" s="31"/>
      <c r="F22" s="298"/>
      <c r="G22" s="299"/>
      <c r="H22" s="298"/>
      <c r="I22" s="31"/>
      <c r="J22" s="300"/>
      <c r="K22" s="31"/>
      <c r="L22" s="31"/>
      <c r="M22" s="31"/>
      <c r="N22" s="301"/>
      <c r="O22" s="301"/>
      <c r="P22" s="301"/>
      <c r="Q22" s="301"/>
      <c r="R22" s="301"/>
    </row>
    <row r="23" spans="1:20" ht="18">
      <c r="C23" s="11"/>
      <c r="D23" s="28"/>
      <c r="E23" s="29"/>
      <c r="F23" s="11"/>
      <c r="G23" s="11"/>
      <c r="H23" s="11"/>
      <c r="I23" s="11"/>
    </row>
    <row r="24" spans="1:20" ht="18">
      <c r="C24" s="11"/>
      <c r="D24" s="28"/>
      <c r="E24" s="29"/>
      <c r="F24" s="11"/>
      <c r="G24" s="11"/>
      <c r="H24" s="11"/>
      <c r="I24" s="11"/>
    </row>
    <row r="25" spans="1:20" ht="18">
      <c r="C25" s="11"/>
      <c r="D25" s="28"/>
      <c r="E25" s="29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4"/>
      <c r="D2" s="334" t="s">
        <v>3</v>
      </c>
      <c r="E2" s="6"/>
      <c r="F2" s="8" t="s">
        <v>2</v>
      </c>
      <c r="G2" s="159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5"/>
      <c r="D3" s="33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7"/>
      <c r="B4" s="144"/>
      <c r="C4" s="176" t="s">
        <v>45</v>
      </c>
      <c r="D4" s="332"/>
      <c r="E4" s="238"/>
      <c r="F4" s="144"/>
      <c r="G4" s="348"/>
      <c r="H4" s="95" t="s">
        <v>26</v>
      </c>
      <c r="I4" s="95"/>
      <c r="J4" s="95"/>
      <c r="K4" s="433" t="s">
        <v>27</v>
      </c>
      <c r="L4" s="832" t="s">
        <v>28</v>
      </c>
      <c r="M4" s="833"/>
      <c r="N4" s="833"/>
      <c r="O4" s="847"/>
      <c r="P4" s="848" t="s">
        <v>29</v>
      </c>
      <c r="Q4" s="835"/>
      <c r="R4" s="835"/>
      <c r="S4" s="836"/>
    </row>
    <row r="5" spans="1:21" s="19" customFormat="1" ht="28.5" customHeight="1" thickBot="1">
      <c r="A5" s="198" t="s">
        <v>0</v>
      </c>
      <c r="B5" s="145"/>
      <c r="C5" s="177" t="s">
        <v>46</v>
      </c>
      <c r="D5" s="331" t="s">
        <v>47</v>
      </c>
      <c r="E5" s="139" t="s">
        <v>44</v>
      </c>
      <c r="F5" s="145" t="s">
        <v>30</v>
      </c>
      <c r="G5" s="235" t="s">
        <v>43</v>
      </c>
      <c r="H5" s="100" t="s">
        <v>31</v>
      </c>
      <c r="I5" s="101" t="s">
        <v>32</v>
      </c>
      <c r="J5" s="260" t="s">
        <v>33</v>
      </c>
      <c r="K5" s="434" t="s">
        <v>34</v>
      </c>
      <c r="L5" s="385" t="s">
        <v>35</v>
      </c>
      <c r="M5" s="14" t="s">
        <v>36</v>
      </c>
      <c r="N5" s="14" t="s">
        <v>37</v>
      </c>
      <c r="O5" s="103" t="s">
        <v>38</v>
      </c>
      <c r="P5" s="816" t="s">
        <v>39</v>
      </c>
      <c r="Q5" s="14" t="s">
        <v>40</v>
      </c>
      <c r="R5" s="14" t="s">
        <v>41</v>
      </c>
      <c r="S5" s="103" t="s">
        <v>42</v>
      </c>
    </row>
    <row r="6" spans="1:21" s="19" customFormat="1" ht="26.4" customHeight="1">
      <c r="A6" s="146" t="s">
        <v>6</v>
      </c>
      <c r="B6" s="194"/>
      <c r="C6" s="173">
        <v>1</v>
      </c>
      <c r="D6" s="183" t="s">
        <v>23</v>
      </c>
      <c r="E6" s="243" t="s">
        <v>13</v>
      </c>
      <c r="F6" s="307">
        <v>15</v>
      </c>
      <c r="G6" s="343"/>
      <c r="H6" s="20">
        <v>3.66</v>
      </c>
      <c r="I6" s="16">
        <v>3.54</v>
      </c>
      <c r="J6" s="21">
        <v>0</v>
      </c>
      <c r="K6" s="432">
        <v>46.5</v>
      </c>
      <c r="L6" s="350">
        <v>0</v>
      </c>
      <c r="M6" s="16">
        <v>0.24</v>
      </c>
      <c r="N6" s="16">
        <v>0</v>
      </c>
      <c r="O6" s="50">
        <v>0</v>
      </c>
      <c r="P6" s="20">
        <v>150</v>
      </c>
      <c r="Q6" s="16">
        <v>81.599999999999994</v>
      </c>
      <c r="R6" s="16">
        <v>7.05</v>
      </c>
      <c r="S6" s="50">
        <v>0.09</v>
      </c>
    </row>
    <row r="7" spans="1:21" s="41" customFormat="1" ht="39.75" customHeight="1">
      <c r="A7" s="199"/>
      <c r="B7" s="221" t="s">
        <v>99</v>
      </c>
      <c r="C7" s="254">
        <v>222</v>
      </c>
      <c r="D7" s="240" t="s">
        <v>10</v>
      </c>
      <c r="E7" s="585" t="s">
        <v>155</v>
      </c>
      <c r="F7" s="539">
        <v>90</v>
      </c>
      <c r="G7" s="344"/>
      <c r="H7" s="82">
        <v>13.8</v>
      </c>
      <c r="I7" s="83">
        <v>14.43</v>
      </c>
      <c r="J7" s="151">
        <v>8.0399999999999991</v>
      </c>
      <c r="K7" s="812">
        <v>218.79</v>
      </c>
      <c r="L7" s="481">
        <v>0</v>
      </c>
      <c r="M7" s="83">
        <v>10.53</v>
      </c>
      <c r="N7" s="83">
        <v>0.03</v>
      </c>
      <c r="O7" s="84">
        <v>0.85</v>
      </c>
      <c r="P7" s="82">
        <v>78.430000000000007</v>
      </c>
      <c r="Q7" s="83">
        <v>143.71</v>
      </c>
      <c r="R7" s="83">
        <v>20.39</v>
      </c>
      <c r="S7" s="84">
        <v>1.0900000000000001</v>
      </c>
    </row>
    <row r="8" spans="1:21" s="41" customFormat="1" ht="26.4" customHeight="1">
      <c r="A8" s="199"/>
      <c r="B8" s="223" t="s">
        <v>101</v>
      </c>
      <c r="C8" s="262">
        <v>177</v>
      </c>
      <c r="D8" s="224" t="s">
        <v>10</v>
      </c>
      <c r="E8" s="241" t="s">
        <v>139</v>
      </c>
      <c r="F8" s="255">
        <v>90</v>
      </c>
      <c r="G8" s="345"/>
      <c r="H8" s="353">
        <v>19.71</v>
      </c>
      <c r="I8" s="70">
        <v>3.42</v>
      </c>
      <c r="J8" s="71">
        <v>1.26</v>
      </c>
      <c r="K8" s="813">
        <v>114.3</v>
      </c>
      <c r="L8" s="548">
        <v>0.06</v>
      </c>
      <c r="M8" s="70">
        <v>3.98</v>
      </c>
      <c r="N8" s="70">
        <v>0.01</v>
      </c>
      <c r="O8" s="107">
        <v>0.83</v>
      </c>
      <c r="P8" s="353">
        <v>21.32</v>
      </c>
      <c r="Q8" s="70">
        <v>76.22</v>
      </c>
      <c r="R8" s="70">
        <v>22.3</v>
      </c>
      <c r="S8" s="107">
        <v>0.96</v>
      </c>
    </row>
    <row r="9" spans="1:21" s="41" customFormat="1" ht="26.4" customHeight="1">
      <c r="A9" s="199"/>
      <c r="B9" s="222"/>
      <c r="C9" s="172">
        <v>64</v>
      </c>
      <c r="D9" s="185" t="s">
        <v>57</v>
      </c>
      <c r="E9" s="347" t="s">
        <v>92</v>
      </c>
      <c r="F9" s="256">
        <v>150</v>
      </c>
      <c r="G9" s="191"/>
      <c r="H9" s="109">
        <v>6.45</v>
      </c>
      <c r="I9" s="13">
        <v>4.05</v>
      </c>
      <c r="J9" s="26">
        <v>40.200000000000003</v>
      </c>
      <c r="K9" s="437">
        <v>223.65</v>
      </c>
      <c r="L9" s="351">
        <v>0.08</v>
      </c>
      <c r="M9" s="13">
        <v>0</v>
      </c>
      <c r="N9" s="13">
        <v>0</v>
      </c>
      <c r="O9" s="55">
        <v>2.0699999999999998</v>
      </c>
      <c r="P9" s="109">
        <v>13.05</v>
      </c>
      <c r="Q9" s="13">
        <v>58.34</v>
      </c>
      <c r="R9" s="13">
        <v>22.53</v>
      </c>
      <c r="S9" s="55">
        <v>1.25</v>
      </c>
    </row>
    <row r="10" spans="1:21" s="41" customFormat="1" ht="39.75" customHeight="1">
      <c r="A10" s="199"/>
      <c r="B10" s="222"/>
      <c r="C10" s="179">
        <v>216</v>
      </c>
      <c r="D10" s="183" t="s">
        <v>20</v>
      </c>
      <c r="E10" s="356" t="s">
        <v>171</v>
      </c>
      <c r="F10" s="253">
        <v>200</v>
      </c>
      <c r="G10" s="243"/>
      <c r="H10" s="350">
        <v>0.26</v>
      </c>
      <c r="I10" s="16">
        <v>0</v>
      </c>
      <c r="J10" s="50">
        <v>15.76</v>
      </c>
      <c r="K10" s="373">
        <v>62</v>
      </c>
      <c r="L10" s="403">
        <v>0</v>
      </c>
      <c r="M10" s="23">
        <v>4.4000000000000004</v>
      </c>
      <c r="N10" s="23">
        <v>0</v>
      </c>
      <c r="O10" s="58">
        <v>0.32</v>
      </c>
      <c r="P10" s="22">
        <v>0.4</v>
      </c>
      <c r="Q10" s="23">
        <v>0</v>
      </c>
      <c r="R10" s="23">
        <v>0</v>
      </c>
      <c r="S10" s="58">
        <v>0.04</v>
      </c>
    </row>
    <row r="11" spans="1:21" s="41" customFormat="1" ht="26.4" customHeight="1">
      <c r="A11" s="199"/>
      <c r="B11" s="211"/>
      <c r="C11" s="26">
        <v>119</v>
      </c>
      <c r="D11" s="183" t="s">
        <v>15</v>
      </c>
      <c r="E11" s="243" t="s">
        <v>67</v>
      </c>
      <c r="F11" s="189">
        <v>30</v>
      </c>
      <c r="G11" s="326"/>
      <c r="H11" s="20">
        <v>2.13</v>
      </c>
      <c r="I11" s="16">
        <v>0.21</v>
      </c>
      <c r="J11" s="21">
        <v>13.26</v>
      </c>
      <c r="K11" s="432">
        <v>72</v>
      </c>
      <c r="L11" s="350">
        <v>0.03</v>
      </c>
      <c r="M11" s="16">
        <v>0</v>
      </c>
      <c r="N11" s="16">
        <v>0</v>
      </c>
      <c r="O11" s="50">
        <v>0.05</v>
      </c>
      <c r="P11" s="20">
        <v>11.1</v>
      </c>
      <c r="Q11" s="16">
        <v>65.400000000000006</v>
      </c>
      <c r="R11" s="16">
        <v>19.5</v>
      </c>
      <c r="S11" s="50">
        <v>0.84</v>
      </c>
    </row>
    <row r="12" spans="1:21" s="41" customFormat="1" ht="30" customHeight="1">
      <c r="A12" s="199"/>
      <c r="B12" s="190"/>
      <c r="C12" s="173">
        <v>120</v>
      </c>
      <c r="D12" s="183" t="s">
        <v>16</v>
      </c>
      <c r="E12" s="243" t="s">
        <v>22</v>
      </c>
      <c r="F12" s="189">
        <v>20</v>
      </c>
      <c r="G12" s="326"/>
      <c r="H12" s="20">
        <v>1.1399999999999999</v>
      </c>
      <c r="I12" s="16">
        <v>0.22</v>
      </c>
      <c r="J12" s="21">
        <v>7.44</v>
      </c>
      <c r="K12" s="432">
        <v>36.26</v>
      </c>
      <c r="L12" s="350">
        <v>0.02</v>
      </c>
      <c r="M12" s="16">
        <v>0.08</v>
      </c>
      <c r="N12" s="16">
        <v>0</v>
      </c>
      <c r="O12" s="50">
        <v>0.06</v>
      </c>
      <c r="P12" s="20">
        <v>6.8</v>
      </c>
      <c r="Q12" s="16">
        <v>24</v>
      </c>
      <c r="R12" s="16">
        <v>8.1999999999999993</v>
      </c>
      <c r="S12" s="50">
        <v>0.46</v>
      </c>
    </row>
    <row r="13" spans="1:21" s="41" customFormat="1" ht="30" customHeight="1">
      <c r="A13" s="199"/>
      <c r="B13" s="221" t="s">
        <v>99</v>
      </c>
      <c r="C13" s="227"/>
      <c r="D13" s="220"/>
      <c r="E13" s="244" t="s">
        <v>24</v>
      </c>
      <c r="F13" s="444">
        <f>F6+F7+F9+F10+F11+F12</f>
        <v>505</v>
      </c>
      <c r="G13" s="254"/>
      <c r="H13" s="254">
        <f t="shared" ref="H13:S13" si="0">H6+H7+H9+H10+H11+H12</f>
        <v>27.44</v>
      </c>
      <c r="I13" s="254">
        <f t="shared" si="0"/>
        <v>22.45</v>
      </c>
      <c r="J13" s="254">
        <f t="shared" si="0"/>
        <v>84.7</v>
      </c>
      <c r="K13" s="804">
        <f t="shared" si="0"/>
        <v>659.19999999999993</v>
      </c>
      <c r="L13" s="284">
        <f t="shared" si="0"/>
        <v>0.13</v>
      </c>
      <c r="M13" s="25">
        <f t="shared" si="0"/>
        <v>15.25</v>
      </c>
      <c r="N13" s="25">
        <f t="shared" si="0"/>
        <v>0.03</v>
      </c>
      <c r="O13" s="85">
        <f t="shared" si="0"/>
        <v>3.3499999999999996</v>
      </c>
      <c r="P13" s="65">
        <f t="shared" si="0"/>
        <v>259.78000000000003</v>
      </c>
      <c r="Q13" s="25">
        <f t="shared" si="0"/>
        <v>373.04999999999995</v>
      </c>
      <c r="R13" s="25">
        <f t="shared" si="0"/>
        <v>77.67</v>
      </c>
      <c r="S13" s="85">
        <f t="shared" si="0"/>
        <v>3.77</v>
      </c>
    </row>
    <row r="14" spans="1:21" s="41" customFormat="1" ht="30" customHeight="1">
      <c r="A14" s="199"/>
      <c r="B14" s="223" t="s">
        <v>101</v>
      </c>
      <c r="C14" s="228"/>
      <c r="D14" s="224"/>
      <c r="E14" s="245" t="s">
        <v>24</v>
      </c>
      <c r="F14" s="442">
        <f>F6+F8+F9+F10+F11+F12</f>
        <v>505</v>
      </c>
      <c r="G14" s="255"/>
      <c r="H14" s="255">
        <f t="shared" ref="H14:S14" si="1">H6+H8+H9+H10+H11+H12</f>
        <v>33.35</v>
      </c>
      <c r="I14" s="255">
        <f t="shared" si="1"/>
        <v>11.440000000000001</v>
      </c>
      <c r="J14" s="255">
        <f t="shared" si="1"/>
        <v>77.92</v>
      </c>
      <c r="K14" s="445">
        <f t="shared" si="1"/>
        <v>554.71</v>
      </c>
      <c r="L14" s="482">
        <f t="shared" si="1"/>
        <v>0.19</v>
      </c>
      <c r="M14" s="68">
        <f t="shared" si="1"/>
        <v>8.7000000000000011</v>
      </c>
      <c r="N14" s="68">
        <f t="shared" si="1"/>
        <v>0.01</v>
      </c>
      <c r="O14" s="108">
        <f t="shared" si="1"/>
        <v>3.3299999999999996</v>
      </c>
      <c r="P14" s="69">
        <f t="shared" si="1"/>
        <v>202.67000000000002</v>
      </c>
      <c r="Q14" s="68">
        <f t="shared" si="1"/>
        <v>305.56</v>
      </c>
      <c r="R14" s="68">
        <f t="shared" si="1"/>
        <v>79.58</v>
      </c>
      <c r="S14" s="108">
        <f t="shared" si="1"/>
        <v>3.6399999999999997</v>
      </c>
    </row>
    <row r="15" spans="1:21" s="41" customFormat="1" ht="26.4" customHeight="1">
      <c r="A15" s="199"/>
      <c r="B15" s="221" t="s">
        <v>99</v>
      </c>
      <c r="C15" s="340"/>
      <c r="D15" s="220"/>
      <c r="E15" s="244" t="s">
        <v>25</v>
      </c>
      <c r="F15" s="254"/>
      <c r="G15" s="346"/>
      <c r="H15" s="82"/>
      <c r="I15" s="83"/>
      <c r="J15" s="151"/>
      <c r="K15" s="814">
        <f>K13/23.5</f>
        <v>28.051063829787232</v>
      </c>
      <c r="L15" s="481"/>
      <c r="M15" s="83"/>
      <c r="N15" s="83"/>
      <c r="O15" s="84"/>
      <c r="P15" s="82"/>
      <c r="Q15" s="83"/>
      <c r="R15" s="83"/>
      <c r="S15" s="84"/>
      <c r="T15" s="42"/>
      <c r="U15" s="43"/>
    </row>
    <row r="16" spans="1:21" s="41" customFormat="1" ht="26.4" customHeight="1" thickBot="1">
      <c r="A16" s="199"/>
      <c r="B16" s="223" t="s">
        <v>101</v>
      </c>
      <c r="C16" s="278"/>
      <c r="D16" s="237"/>
      <c r="E16" s="246" t="s">
        <v>25</v>
      </c>
      <c r="F16" s="258"/>
      <c r="G16" s="341"/>
      <c r="H16" s="265"/>
      <c r="I16" s="225"/>
      <c r="J16" s="263"/>
      <c r="K16" s="815">
        <f>K14/23.5</f>
        <v>23.604680851063833</v>
      </c>
      <c r="L16" s="676"/>
      <c r="M16" s="622"/>
      <c r="N16" s="622"/>
      <c r="O16" s="623"/>
      <c r="P16" s="677"/>
      <c r="Q16" s="622"/>
      <c r="R16" s="622"/>
      <c r="S16" s="623"/>
    </row>
    <row r="17" spans="1:21" s="19" customFormat="1" ht="43.5" customHeight="1">
      <c r="A17" s="201" t="s">
        <v>7</v>
      </c>
      <c r="B17" s="330"/>
      <c r="C17" s="194">
        <v>25</v>
      </c>
      <c r="D17" s="694" t="s">
        <v>23</v>
      </c>
      <c r="E17" s="556" t="s">
        <v>58</v>
      </c>
      <c r="F17" s="558">
        <v>150</v>
      </c>
      <c r="G17" s="194"/>
      <c r="H17" s="46">
        <v>0.6</v>
      </c>
      <c r="I17" s="47">
        <v>0.45</v>
      </c>
      <c r="J17" s="54">
        <v>12.3</v>
      </c>
      <c r="K17" s="817">
        <v>54.9</v>
      </c>
      <c r="L17" s="390">
        <v>0.03</v>
      </c>
      <c r="M17" s="47">
        <v>7.5</v>
      </c>
      <c r="N17" s="47">
        <v>0.01</v>
      </c>
      <c r="O17" s="54">
        <v>0</v>
      </c>
      <c r="P17" s="390">
        <v>28.5</v>
      </c>
      <c r="Q17" s="47">
        <v>24</v>
      </c>
      <c r="R17" s="47">
        <v>18</v>
      </c>
      <c r="S17" s="48">
        <v>3.45</v>
      </c>
      <c r="T17" s="41"/>
      <c r="U17" s="41"/>
    </row>
    <row r="18" spans="1:21" s="19" customFormat="1" ht="26.4" customHeight="1">
      <c r="A18" s="146"/>
      <c r="B18" s="222"/>
      <c r="C18" s="141">
        <v>228</v>
      </c>
      <c r="D18" s="184" t="s">
        <v>136</v>
      </c>
      <c r="E18" s="249" t="s">
        <v>168</v>
      </c>
      <c r="F18" s="325" t="s">
        <v>169</v>
      </c>
      <c r="G18" s="190"/>
      <c r="H18" s="294">
        <v>4.99</v>
      </c>
      <c r="I18" s="115">
        <v>10.45</v>
      </c>
      <c r="J18" s="116">
        <v>19.23</v>
      </c>
      <c r="K18" s="640">
        <v>192.17</v>
      </c>
      <c r="L18" s="360">
        <v>0.08</v>
      </c>
      <c r="M18" s="115">
        <v>4.28</v>
      </c>
      <c r="N18" s="115">
        <v>0.18</v>
      </c>
      <c r="O18" s="116">
        <v>2.2599999999999998</v>
      </c>
      <c r="P18" s="360">
        <v>55.2</v>
      </c>
      <c r="Q18" s="115">
        <v>91.66</v>
      </c>
      <c r="R18" s="115">
        <v>24.08</v>
      </c>
      <c r="S18" s="293">
        <v>1.0900000000000001</v>
      </c>
      <c r="T18" s="174"/>
      <c r="U18" s="174"/>
    </row>
    <row r="19" spans="1:21" s="41" customFormat="1" ht="35.25" customHeight="1">
      <c r="A19" s="147"/>
      <c r="B19" s="222"/>
      <c r="C19" s="141">
        <v>216</v>
      </c>
      <c r="D19" s="184" t="s">
        <v>10</v>
      </c>
      <c r="E19" s="249" t="s">
        <v>138</v>
      </c>
      <c r="F19" s="325">
        <v>90</v>
      </c>
      <c r="G19" s="190"/>
      <c r="H19" s="22">
        <v>15.03</v>
      </c>
      <c r="I19" s="23">
        <v>17.2</v>
      </c>
      <c r="J19" s="24">
        <v>7.59</v>
      </c>
      <c r="K19" s="435">
        <v>245.79</v>
      </c>
      <c r="L19" s="403">
        <v>0.19</v>
      </c>
      <c r="M19" s="23">
        <v>1.1100000000000001</v>
      </c>
      <c r="N19" s="23">
        <v>11.06</v>
      </c>
      <c r="O19" s="24">
        <v>0.3</v>
      </c>
      <c r="P19" s="403">
        <v>24.12</v>
      </c>
      <c r="Q19" s="23">
        <v>138.6</v>
      </c>
      <c r="R19" s="23">
        <v>20.7</v>
      </c>
      <c r="S19" s="58">
        <v>1.35</v>
      </c>
      <c r="T19" s="174"/>
      <c r="U19" s="174"/>
    </row>
    <row r="20" spans="1:21" s="41" customFormat="1" ht="26.4" customHeight="1">
      <c r="A20" s="147"/>
      <c r="B20" s="190"/>
      <c r="C20" s="141">
        <v>53</v>
      </c>
      <c r="D20" s="184" t="s">
        <v>79</v>
      </c>
      <c r="E20" s="295" t="s">
        <v>137</v>
      </c>
      <c r="F20" s="190">
        <v>150</v>
      </c>
      <c r="G20" s="190"/>
      <c r="H20" s="22">
        <v>3.3</v>
      </c>
      <c r="I20" s="23">
        <v>4.95</v>
      </c>
      <c r="J20" s="24">
        <v>32.25</v>
      </c>
      <c r="K20" s="435">
        <v>186.45</v>
      </c>
      <c r="L20" s="403">
        <v>0.03</v>
      </c>
      <c r="M20" s="23">
        <v>0</v>
      </c>
      <c r="N20" s="23">
        <v>0</v>
      </c>
      <c r="O20" s="24">
        <v>1.72</v>
      </c>
      <c r="P20" s="403">
        <v>4.95</v>
      </c>
      <c r="Q20" s="23">
        <v>79.83</v>
      </c>
      <c r="R20" s="23">
        <v>26.52</v>
      </c>
      <c r="S20" s="58">
        <v>0.52</v>
      </c>
      <c r="T20" s="175"/>
      <c r="U20" s="174"/>
    </row>
    <row r="21" spans="1:21" s="19" customFormat="1" ht="33.75" customHeight="1">
      <c r="A21" s="148"/>
      <c r="B21" s="163"/>
      <c r="C21" s="190">
        <v>103</v>
      </c>
      <c r="D21" s="289" t="s">
        <v>20</v>
      </c>
      <c r="E21" s="587" t="s">
        <v>76</v>
      </c>
      <c r="F21" s="259">
        <v>200</v>
      </c>
      <c r="G21" s="288"/>
      <c r="H21" s="350">
        <v>0.2</v>
      </c>
      <c r="I21" s="16">
        <v>0</v>
      </c>
      <c r="J21" s="50">
        <v>15.02</v>
      </c>
      <c r="K21" s="438">
        <v>61.6</v>
      </c>
      <c r="L21" s="350">
        <v>0</v>
      </c>
      <c r="M21" s="16">
        <v>2</v>
      </c>
      <c r="N21" s="16">
        <v>0</v>
      </c>
      <c r="O21" s="21">
        <v>0.1</v>
      </c>
      <c r="P21" s="350">
        <v>6.74</v>
      </c>
      <c r="Q21" s="16">
        <v>5.74</v>
      </c>
      <c r="R21" s="16">
        <v>2.96</v>
      </c>
      <c r="S21" s="50">
        <v>0.2</v>
      </c>
      <c r="T21" s="110"/>
      <c r="U21" s="110"/>
    </row>
    <row r="22" spans="1:21" s="19" customFormat="1" ht="26.4" customHeight="1">
      <c r="A22" s="148"/>
      <c r="B22" s="163"/>
      <c r="C22" s="613">
        <v>119</v>
      </c>
      <c r="D22" s="184" t="s">
        <v>67</v>
      </c>
      <c r="E22" s="295" t="s">
        <v>67</v>
      </c>
      <c r="F22" s="190">
        <v>30</v>
      </c>
      <c r="G22" s="190"/>
      <c r="H22" s="22">
        <v>2.13</v>
      </c>
      <c r="I22" s="23">
        <v>0.21</v>
      </c>
      <c r="J22" s="24">
        <v>13.26</v>
      </c>
      <c r="K22" s="747">
        <v>72</v>
      </c>
      <c r="L22" s="403">
        <v>0.03</v>
      </c>
      <c r="M22" s="23">
        <v>0</v>
      </c>
      <c r="N22" s="23">
        <v>0</v>
      </c>
      <c r="O22" s="24">
        <v>0.05</v>
      </c>
      <c r="P22" s="403">
        <v>11.1</v>
      </c>
      <c r="Q22" s="23">
        <v>65.400000000000006</v>
      </c>
      <c r="R22" s="23">
        <v>19.5</v>
      </c>
      <c r="S22" s="58">
        <v>0.84</v>
      </c>
      <c r="T22" s="110"/>
      <c r="U22" s="110"/>
    </row>
    <row r="23" spans="1:21" s="19" customFormat="1" ht="26.4" customHeight="1">
      <c r="A23" s="148"/>
      <c r="B23" s="190"/>
      <c r="C23" s="613">
        <v>120</v>
      </c>
      <c r="D23" s="184" t="s">
        <v>55</v>
      </c>
      <c r="E23" s="295" t="s">
        <v>55</v>
      </c>
      <c r="F23" s="190">
        <v>20</v>
      </c>
      <c r="G23" s="190"/>
      <c r="H23" s="22">
        <v>1.1399999999999999</v>
      </c>
      <c r="I23" s="23">
        <v>0.22</v>
      </c>
      <c r="J23" s="24">
        <v>7.44</v>
      </c>
      <c r="K23" s="747">
        <v>36.26</v>
      </c>
      <c r="L23" s="403">
        <v>0.02</v>
      </c>
      <c r="M23" s="23">
        <v>0.08</v>
      </c>
      <c r="N23" s="23">
        <v>0</v>
      </c>
      <c r="O23" s="24">
        <v>0.06</v>
      </c>
      <c r="P23" s="403">
        <v>6.8</v>
      </c>
      <c r="Q23" s="23">
        <v>24</v>
      </c>
      <c r="R23" s="23">
        <v>8.1999999999999993</v>
      </c>
      <c r="S23" s="58">
        <v>0.46</v>
      </c>
      <c r="T23" s="110"/>
      <c r="U23" s="110"/>
    </row>
    <row r="24" spans="1:21" s="41" customFormat="1" ht="26.4" customHeight="1">
      <c r="A24" s="147"/>
      <c r="B24" s="222"/>
      <c r="C24" s="377"/>
      <c r="D24" s="695"/>
      <c r="E24" s="251" t="s">
        <v>24</v>
      </c>
      <c r="F24" s="273">
        <f>F17+F19+F20+F21+F22+F23+210</f>
        <v>850</v>
      </c>
      <c r="G24" s="195"/>
      <c r="H24" s="195">
        <f t="shared" ref="H24:S24" si="2">H17+H18+H19+H20+H21+H22+H23</f>
        <v>27.389999999999997</v>
      </c>
      <c r="I24" s="195">
        <f t="shared" si="2"/>
        <v>33.479999999999997</v>
      </c>
      <c r="J24" s="195">
        <f t="shared" si="2"/>
        <v>107.09</v>
      </c>
      <c r="K24" s="818">
        <f t="shared" si="2"/>
        <v>849.17</v>
      </c>
      <c r="L24" s="285">
        <f t="shared" si="2"/>
        <v>0.38</v>
      </c>
      <c r="M24" s="38">
        <f t="shared" si="2"/>
        <v>14.97</v>
      </c>
      <c r="N24" s="38">
        <f t="shared" si="2"/>
        <v>11.25</v>
      </c>
      <c r="O24" s="392">
        <f t="shared" si="2"/>
        <v>4.4899999999999984</v>
      </c>
      <c r="P24" s="285">
        <f t="shared" si="2"/>
        <v>137.41000000000003</v>
      </c>
      <c r="Q24" s="38">
        <f t="shared" si="2"/>
        <v>429.23</v>
      </c>
      <c r="R24" s="38">
        <f t="shared" si="2"/>
        <v>119.96</v>
      </c>
      <c r="S24" s="89">
        <f t="shared" si="2"/>
        <v>7.91</v>
      </c>
    </row>
    <row r="25" spans="1:21" s="41" customFormat="1" ht="26.4" customHeight="1" thickBot="1">
      <c r="A25" s="202"/>
      <c r="B25" s="358"/>
      <c r="C25" s="291"/>
      <c r="D25" s="193"/>
      <c r="E25" s="252" t="s">
        <v>25</v>
      </c>
      <c r="F25" s="193"/>
      <c r="G25" s="193"/>
      <c r="H25" s="215"/>
      <c r="I25" s="63"/>
      <c r="J25" s="178"/>
      <c r="K25" s="819">
        <f>K24/23.5</f>
        <v>36.134893617021277</v>
      </c>
      <c r="L25" s="287"/>
      <c r="M25" s="63"/>
      <c r="N25" s="63"/>
      <c r="O25" s="178"/>
      <c r="P25" s="287"/>
      <c r="Q25" s="63"/>
      <c r="R25" s="63"/>
      <c r="S25" s="156"/>
    </row>
    <row r="26" spans="1:21" ht="15.6">
      <c r="A26" s="9"/>
      <c r="B26" s="327"/>
      <c r="C26" s="328"/>
      <c r="D26" s="328"/>
      <c r="E26" s="31"/>
      <c r="F26" s="31"/>
      <c r="G26" s="298"/>
      <c r="H26" s="299"/>
      <c r="I26" s="298"/>
      <c r="J26" s="31"/>
      <c r="K26" s="300"/>
      <c r="L26" s="31"/>
      <c r="M26" s="31"/>
      <c r="N26" s="31"/>
      <c r="O26" s="301"/>
      <c r="P26" s="301"/>
      <c r="Q26" s="301"/>
      <c r="R26" s="301"/>
      <c r="S26" s="30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5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4"/>
      <c r="D2" s="336" t="s">
        <v>3</v>
      </c>
      <c r="E2" s="6"/>
      <c r="F2" s="8" t="s">
        <v>2</v>
      </c>
      <c r="G2" s="159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5"/>
      <c r="D3" s="33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7"/>
      <c r="B4" s="144"/>
      <c r="C4" s="138" t="s">
        <v>45</v>
      </c>
      <c r="D4" s="363"/>
      <c r="E4" s="238"/>
      <c r="F4" s="144"/>
      <c r="G4" s="734"/>
      <c r="H4" s="382" t="s">
        <v>26</v>
      </c>
      <c r="I4" s="383"/>
      <c r="J4" s="384"/>
      <c r="K4" s="490" t="s">
        <v>27</v>
      </c>
      <c r="L4" s="832" t="s">
        <v>28</v>
      </c>
      <c r="M4" s="833"/>
      <c r="N4" s="833"/>
      <c r="O4" s="834"/>
      <c r="P4" s="832" t="s">
        <v>29</v>
      </c>
      <c r="Q4" s="835"/>
      <c r="R4" s="835"/>
      <c r="S4" s="836"/>
    </row>
    <row r="5" spans="1:21" s="19" customFormat="1" ht="28.5" customHeight="1" thickBot="1">
      <c r="A5" s="198" t="s">
        <v>0</v>
      </c>
      <c r="B5" s="145"/>
      <c r="C5" s="139" t="s">
        <v>46</v>
      </c>
      <c r="D5" s="364" t="s">
        <v>47</v>
      </c>
      <c r="E5" s="139" t="s">
        <v>44</v>
      </c>
      <c r="F5" s="145" t="s">
        <v>30</v>
      </c>
      <c r="G5" s="139" t="s">
        <v>43</v>
      </c>
      <c r="H5" s="385" t="s">
        <v>31</v>
      </c>
      <c r="I5" s="14" t="s">
        <v>32</v>
      </c>
      <c r="J5" s="103" t="s">
        <v>33</v>
      </c>
      <c r="K5" s="491" t="s">
        <v>34</v>
      </c>
      <c r="L5" s="385" t="s">
        <v>35</v>
      </c>
      <c r="M5" s="14" t="s">
        <v>36</v>
      </c>
      <c r="N5" s="14" t="s">
        <v>37</v>
      </c>
      <c r="O5" s="743" t="s">
        <v>38</v>
      </c>
      <c r="P5" s="385" t="s">
        <v>39</v>
      </c>
      <c r="Q5" s="14" t="s">
        <v>40</v>
      </c>
      <c r="R5" s="14" t="s">
        <v>41</v>
      </c>
      <c r="S5" s="103" t="s">
        <v>42</v>
      </c>
    </row>
    <row r="6" spans="1:21" s="19" customFormat="1" ht="26.4" customHeight="1">
      <c r="A6" s="146" t="s">
        <v>6</v>
      </c>
      <c r="B6" s="194"/>
      <c r="C6" s="179">
        <v>190</v>
      </c>
      <c r="D6" s="208" t="s">
        <v>23</v>
      </c>
      <c r="E6" s="362" t="s">
        <v>142</v>
      </c>
      <c r="F6" s="307" t="s">
        <v>143</v>
      </c>
      <c r="G6" s="369"/>
      <c r="H6" s="350">
        <v>5.4</v>
      </c>
      <c r="I6" s="16">
        <v>11</v>
      </c>
      <c r="J6" s="50">
        <v>31.2</v>
      </c>
      <c r="K6" s="373">
        <v>245.5</v>
      </c>
      <c r="L6" s="350">
        <v>0.11</v>
      </c>
      <c r="M6" s="16">
        <v>0.66</v>
      </c>
      <c r="N6" s="16">
        <v>0.04</v>
      </c>
      <c r="O6" s="21">
        <v>0.84</v>
      </c>
      <c r="P6" s="350">
        <v>76.81</v>
      </c>
      <c r="Q6" s="16">
        <v>102.48</v>
      </c>
      <c r="R6" s="16">
        <v>16.489999999999998</v>
      </c>
      <c r="S6" s="50">
        <v>0.81</v>
      </c>
    </row>
    <row r="7" spans="1:21" s="41" customFormat="1" ht="26.4" customHeight="1">
      <c r="A7" s="199"/>
      <c r="B7" s="222"/>
      <c r="C7" s="172">
        <v>66</v>
      </c>
      <c r="D7" s="365" t="s">
        <v>77</v>
      </c>
      <c r="E7" s="347" t="s">
        <v>72</v>
      </c>
      <c r="F7" s="256">
        <v>150</v>
      </c>
      <c r="G7" s="140"/>
      <c r="H7" s="350">
        <v>15.6</v>
      </c>
      <c r="I7" s="16">
        <v>16.350000000000001</v>
      </c>
      <c r="J7" s="50">
        <v>2.7</v>
      </c>
      <c r="K7" s="372">
        <v>220.2</v>
      </c>
      <c r="L7" s="350">
        <v>7.0000000000000007E-2</v>
      </c>
      <c r="M7" s="16">
        <v>0.52</v>
      </c>
      <c r="N7" s="16">
        <v>0.33</v>
      </c>
      <c r="O7" s="21">
        <v>0.78</v>
      </c>
      <c r="P7" s="350">
        <v>112.35</v>
      </c>
      <c r="Q7" s="16">
        <v>250.35</v>
      </c>
      <c r="R7" s="16">
        <v>18.809999999999999</v>
      </c>
      <c r="S7" s="50">
        <v>2.79</v>
      </c>
    </row>
    <row r="8" spans="1:21" s="41" customFormat="1" ht="26.4" customHeight="1">
      <c r="A8" s="199"/>
      <c r="B8" s="222"/>
      <c r="C8" s="179">
        <v>114</v>
      </c>
      <c r="D8" s="208" t="s">
        <v>53</v>
      </c>
      <c r="E8" s="239" t="s">
        <v>60</v>
      </c>
      <c r="F8" s="361">
        <v>200</v>
      </c>
      <c r="G8" s="179"/>
      <c r="H8" s="350">
        <v>0.2</v>
      </c>
      <c r="I8" s="16">
        <v>0</v>
      </c>
      <c r="J8" s="50">
        <v>11</v>
      </c>
      <c r="K8" s="372">
        <v>44.8</v>
      </c>
      <c r="L8" s="350">
        <v>0</v>
      </c>
      <c r="M8" s="16">
        <v>0.08</v>
      </c>
      <c r="N8" s="16">
        <v>0</v>
      </c>
      <c r="O8" s="21">
        <v>0</v>
      </c>
      <c r="P8" s="350">
        <v>13.56</v>
      </c>
      <c r="Q8" s="16">
        <v>7.66</v>
      </c>
      <c r="R8" s="16">
        <v>4.08</v>
      </c>
      <c r="S8" s="50">
        <v>0.8</v>
      </c>
      <c r="T8" s="174"/>
      <c r="U8" s="174"/>
    </row>
    <row r="9" spans="1:21" s="41" customFormat="1" ht="26.4" customHeight="1">
      <c r="A9" s="199"/>
      <c r="B9" s="211"/>
      <c r="C9" s="140">
        <v>121</v>
      </c>
      <c r="D9" s="355" t="s">
        <v>59</v>
      </c>
      <c r="E9" s="356" t="s">
        <v>59</v>
      </c>
      <c r="F9" s="253">
        <v>30</v>
      </c>
      <c r="G9" s="179"/>
      <c r="H9" s="350">
        <v>2.16</v>
      </c>
      <c r="I9" s="16">
        <v>0.81</v>
      </c>
      <c r="J9" s="50">
        <v>14.73</v>
      </c>
      <c r="K9" s="372">
        <v>75.66</v>
      </c>
      <c r="L9" s="350">
        <v>0.04</v>
      </c>
      <c r="M9" s="16">
        <v>0</v>
      </c>
      <c r="N9" s="16">
        <v>0</v>
      </c>
      <c r="O9" s="21">
        <v>0.51</v>
      </c>
      <c r="P9" s="350">
        <v>7.5</v>
      </c>
      <c r="Q9" s="16">
        <v>24.6</v>
      </c>
      <c r="R9" s="16">
        <v>9.9</v>
      </c>
      <c r="S9" s="50">
        <v>0.45</v>
      </c>
      <c r="T9" s="174"/>
      <c r="U9" s="174"/>
    </row>
    <row r="10" spans="1:21" s="41" customFormat="1" ht="26.4" customHeight="1">
      <c r="A10" s="199"/>
      <c r="B10" s="190"/>
      <c r="C10" s="179">
        <v>120</v>
      </c>
      <c r="D10" s="208" t="s">
        <v>16</v>
      </c>
      <c r="E10" s="243" t="s">
        <v>22</v>
      </c>
      <c r="F10" s="189">
        <v>20</v>
      </c>
      <c r="G10" s="370"/>
      <c r="H10" s="350">
        <v>1.1399999999999999</v>
      </c>
      <c r="I10" s="16">
        <v>0.22</v>
      </c>
      <c r="J10" s="50">
        <v>7.44</v>
      </c>
      <c r="K10" s="373">
        <v>36.26</v>
      </c>
      <c r="L10" s="350">
        <v>0.02</v>
      </c>
      <c r="M10" s="16">
        <v>0.08</v>
      </c>
      <c r="N10" s="16">
        <v>0</v>
      </c>
      <c r="O10" s="21">
        <v>0.06</v>
      </c>
      <c r="P10" s="350">
        <v>6.8</v>
      </c>
      <c r="Q10" s="16">
        <v>24</v>
      </c>
      <c r="R10" s="16">
        <v>8.1999999999999993</v>
      </c>
      <c r="S10" s="50">
        <v>0.46</v>
      </c>
      <c r="T10" s="174"/>
      <c r="U10" s="174"/>
    </row>
    <row r="11" spans="1:21" s="41" customFormat="1" ht="26.4" customHeight="1">
      <c r="A11" s="199"/>
      <c r="B11" s="222"/>
      <c r="C11" s="141"/>
      <c r="D11" s="209"/>
      <c r="E11" s="251" t="s">
        <v>24</v>
      </c>
      <c r="F11" s="394">
        <f>F7+F8+F9+F10+100</f>
        <v>500</v>
      </c>
      <c r="G11" s="398">
        <f t="shared" ref="G11:S11" si="0">G7+G8+G9+G10+100</f>
        <v>100</v>
      </c>
      <c r="H11" s="680">
        <f t="shared" si="0"/>
        <v>119.1</v>
      </c>
      <c r="I11" s="114">
        <f t="shared" si="0"/>
        <v>117.38</v>
      </c>
      <c r="J11" s="395">
        <f t="shared" si="0"/>
        <v>135.87</v>
      </c>
      <c r="K11" s="601">
        <f t="shared" si="0"/>
        <v>476.91999999999996</v>
      </c>
      <c r="L11" s="680">
        <f t="shared" si="0"/>
        <v>100.13</v>
      </c>
      <c r="M11" s="114">
        <f t="shared" si="0"/>
        <v>100.68</v>
      </c>
      <c r="N11" s="114">
        <f t="shared" si="0"/>
        <v>100.33</v>
      </c>
      <c r="O11" s="396">
        <f t="shared" si="0"/>
        <v>101.35</v>
      </c>
      <c r="P11" s="680">
        <f t="shared" si="0"/>
        <v>240.21</v>
      </c>
      <c r="Q11" s="114">
        <f t="shared" si="0"/>
        <v>406.61</v>
      </c>
      <c r="R11" s="114">
        <f t="shared" si="0"/>
        <v>140.99</v>
      </c>
      <c r="S11" s="395">
        <f t="shared" si="0"/>
        <v>104.5</v>
      </c>
    </row>
    <row r="12" spans="1:21" s="41" customFormat="1" ht="26.4" customHeight="1" thickBot="1">
      <c r="A12" s="200"/>
      <c r="B12" s="358"/>
      <c r="C12" s="291"/>
      <c r="D12" s="366"/>
      <c r="E12" s="252" t="s">
        <v>25</v>
      </c>
      <c r="F12" s="193"/>
      <c r="G12" s="306"/>
      <c r="H12" s="388"/>
      <c r="I12" s="389"/>
      <c r="J12" s="823"/>
      <c r="K12" s="506">
        <f>K11/23.5</f>
        <v>20.294468085106381</v>
      </c>
      <c r="L12" s="388"/>
      <c r="M12" s="389"/>
      <c r="N12" s="389"/>
      <c r="O12" s="820"/>
      <c r="P12" s="388"/>
      <c r="Q12" s="389"/>
      <c r="R12" s="389"/>
      <c r="S12" s="823"/>
    </row>
    <row r="13" spans="1:21" s="19" customFormat="1" ht="26.4" customHeight="1">
      <c r="A13" s="201" t="s">
        <v>7</v>
      </c>
      <c r="B13" s="330"/>
      <c r="C13" s="308">
        <v>12</v>
      </c>
      <c r="D13" s="309" t="s">
        <v>23</v>
      </c>
      <c r="E13" s="310" t="s">
        <v>167</v>
      </c>
      <c r="F13" s="308" t="s">
        <v>88</v>
      </c>
      <c r="G13" s="821"/>
      <c r="H13" s="551">
        <v>4.38</v>
      </c>
      <c r="I13" s="61">
        <v>8.4</v>
      </c>
      <c r="J13" s="62">
        <v>1.74</v>
      </c>
      <c r="K13" s="803">
        <v>100.02</v>
      </c>
      <c r="L13" s="551">
        <v>0.03</v>
      </c>
      <c r="M13" s="61">
        <v>0.82</v>
      </c>
      <c r="N13" s="61">
        <v>0.14000000000000001</v>
      </c>
      <c r="O13" s="632">
        <v>0.3</v>
      </c>
      <c r="P13" s="551">
        <v>33.81</v>
      </c>
      <c r="Q13" s="61">
        <v>87.08</v>
      </c>
      <c r="R13" s="61">
        <v>6.4</v>
      </c>
      <c r="S13" s="62">
        <v>1.1499999999999999</v>
      </c>
      <c r="T13" s="41"/>
      <c r="U13" s="41"/>
    </row>
    <row r="14" spans="1:21" s="19" customFormat="1" ht="26.4" customHeight="1">
      <c r="A14" s="146"/>
      <c r="B14" s="129"/>
      <c r="C14" s="141">
        <v>31</v>
      </c>
      <c r="D14" s="209" t="s">
        <v>136</v>
      </c>
      <c r="E14" s="249" t="s">
        <v>106</v>
      </c>
      <c r="F14" s="325">
        <v>200</v>
      </c>
      <c r="G14" s="141"/>
      <c r="H14" s="351">
        <v>5.74</v>
      </c>
      <c r="I14" s="13">
        <v>8.7799999999999994</v>
      </c>
      <c r="J14" s="55">
        <v>8.74</v>
      </c>
      <c r="K14" s="142">
        <v>138.04</v>
      </c>
      <c r="L14" s="351">
        <v>0.04</v>
      </c>
      <c r="M14" s="13">
        <v>5.24</v>
      </c>
      <c r="N14" s="13">
        <v>5.24</v>
      </c>
      <c r="O14" s="26">
        <v>2</v>
      </c>
      <c r="P14" s="351">
        <v>1.2</v>
      </c>
      <c r="Q14" s="13">
        <v>33.799999999999997</v>
      </c>
      <c r="R14" s="13">
        <v>20.28</v>
      </c>
      <c r="S14" s="55">
        <v>1.28</v>
      </c>
      <c r="T14" s="174"/>
      <c r="U14" s="174"/>
    </row>
    <row r="15" spans="1:21" s="41" customFormat="1" ht="26.4" customHeight="1">
      <c r="A15" s="147"/>
      <c r="B15" s="222"/>
      <c r="C15" s="141">
        <v>194</v>
      </c>
      <c r="D15" s="209" t="s">
        <v>10</v>
      </c>
      <c r="E15" s="249" t="s">
        <v>145</v>
      </c>
      <c r="F15" s="325">
        <v>90</v>
      </c>
      <c r="G15" s="141"/>
      <c r="H15" s="614">
        <v>16.559999999999999</v>
      </c>
      <c r="I15" s="132">
        <v>14.22</v>
      </c>
      <c r="J15" s="137">
        <v>11.7</v>
      </c>
      <c r="K15" s="769">
        <v>240.93</v>
      </c>
      <c r="L15" s="614">
        <v>0.04</v>
      </c>
      <c r="M15" s="132">
        <v>0.5</v>
      </c>
      <c r="N15" s="132">
        <v>0</v>
      </c>
      <c r="O15" s="133">
        <v>1.21</v>
      </c>
      <c r="P15" s="614">
        <v>17.350000000000001</v>
      </c>
      <c r="Q15" s="132">
        <v>113.15</v>
      </c>
      <c r="R15" s="132">
        <v>16.149999999999999</v>
      </c>
      <c r="S15" s="137">
        <v>0.97</v>
      </c>
      <c r="T15" s="174"/>
      <c r="U15" s="174"/>
    </row>
    <row r="16" spans="1:21" s="41" customFormat="1" ht="35.25" customHeight="1">
      <c r="A16" s="147"/>
      <c r="B16" s="163"/>
      <c r="C16" s="141">
        <v>233</v>
      </c>
      <c r="D16" s="288" t="s">
        <v>79</v>
      </c>
      <c r="E16" s="428" t="s">
        <v>182</v>
      </c>
      <c r="F16" s="190">
        <v>150</v>
      </c>
      <c r="G16" s="141"/>
      <c r="H16" s="360">
        <v>3.15</v>
      </c>
      <c r="I16" s="115">
        <v>10.54</v>
      </c>
      <c r="J16" s="293">
        <v>20.86</v>
      </c>
      <c r="K16" s="613">
        <v>192</v>
      </c>
      <c r="L16" s="360">
        <v>0.13</v>
      </c>
      <c r="M16" s="115">
        <v>25.51</v>
      </c>
      <c r="N16" s="115">
        <v>0</v>
      </c>
      <c r="O16" s="116">
        <v>0.48</v>
      </c>
      <c r="P16" s="360">
        <v>28.69</v>
      </c>
      <c r="Q16" s="115">
        <v>79.87</v>
      </c>
      <c r="R16" s="115">
        <v>33.22</v>
      </c>
      <c r="S16" s="293">
        <v>1.41</v>
      </c>
      <c r="T16" s="174"/>
      <c r="U16" s="174"/>
    </row>
    <row r="17" spans="1:21" s="19" customFormat="1" ht="39" customHeight="1">
      <c r="A17" s="148"/>
      <c r="B17" s="163"/>
      <c r="C17" s="613">
        <v>95</v>
      </c>
      <c r="D17" s="209" t="s">
        <v>20</v>
      </c>
      <c r="E17" s="290" t="s">
        <v>105</v>
      </c>
      <c r="F17" s="588">
        <v>200</v>
      </c>
      <c r="G17" s="589"/>
      <c r="H17" s="403">
        <v>0</v>
      </c>
      <c r="I17" s="23">
        <v>0</v>
      </c>
      <c r="J17" s="58">
        <v>24.4</v>
      </c>
      <c r="K17" s="402">
        <v>97.6</v>
      </c>
      <c r="L17" s="403">
        <v>0.16</v>
      </c>
      <c r="M17" s="23">
        <v>9.18</v>
      </c>
      <c r="N17" s="23">
        <v>0.16</v>
      </c>
      <c r="O17" s="24">
        <v>0.8</v>
      </c>
      <c r="P17" s="403">
        <v>0.78</v>
      </c>
      <c r="Q17" s="23">
        <v>0</v>
      </c>
      <c r="R17" s="23">
        <v>0</v>
      </c>
      <c r="S17" s="58">
        <v>0</v>
      </c>
      <c r="T17" s="174"/>
      <c r="U17" s="110"/>
    </row>
    <row r="18" spans="1:21" s="19" customFormat="1" ht="26.4" customHeight="1">
      <c r="A18" s="148"/>
      <c r="B18" s="163"/>
      <c r="C18" s="613">
        <v>119</v>
      </c>
      <c r="D18" s="209" t="s">
        <v>15</v>
      </c>
      <c r="E18" s="290" t="s">
        <v>67</v>
      </c>
      <c r="F18" s="190">
        <v>30</v>
      </c>
      <c r="G18" s="589"/>
      <c r="H18" s="403">
        <v>2.13</v>
      </c>
      <c r="I18" s="23">
        <v>0.21</v>
      </c>
      <c r="J18" s="58">
        <v>13.26</v>
      </c>
      <c r="K18" s="693">
        <v>72</v>
      </c>
      <c r="L18" s="403">
        <v>0.03</v>
      </c>
      <c r="M18" s="23">
        <v>0</v>
      </c>
      <c r="N18" s="23">
        <v>0</v>
      </c>
      <c r="O18" s="24">
        <v>0.05</v>
      </c>
      <c r="P18" s="403">
        <v>11.1</v>
      </c>
      <c r="Q18" s="23">
        <v>65.400000000000006</v>
      </c>
      <c r="R18" s="23">
        <v>19.5</v>
      </c>
      <c r="S18" s="58">
        <v>0.84</v>
      </c>
      <c r="T18" s="174"/>
      <c r="U18" s="110"/>
    </row>
    <row r="19" spans="1:21" s="19" customFormat="1" ht="26.4" customHeight="1">
      <c r="A19" s="148"/>
      <c r="B19" s="190"/>
      <c r="C19" s="141">
        <v>120</v>
      </c>
      <c r="D19" s="209" t="s">
        <v>16</v>
      </c>
      <c r="E19" s="290" t="s">
        <v>22</v>
      </c>
      <c r="F19" s="190">
        <v>20</v>
      </c>
      <c r="G19" s="589"/>
      <c r="H19" s="403">
        <v>1.1399999999999999</v>
      </c>
      <c r="I19" s="23">
        <v>0.22</v>
      </c>
      <c r="J19" s="58">
        <v>7.44</v>
      </c>
      <c r="K19" s="693">
        <v>36.26</v>
      </c>
      <c r="L19" s="403">
        <v>0.02</v>
      </c>
      <c r="M19" s="23">
        <v>0.08</v>
      </c>
      <c r="N19" s="23">
        <v>0</v>
      </c>
      <c r="O19" s="24">
        <v>0.06</v>
      </c>
      <c r="P19" s="403">
        <v>6.8</v>
      </c>
      <c r="Q19" s="23">
        <v>24</v>
      </c>
      <c r="R19" s="23">
        <v>8.1999999999999993</v>
      </c>
      <c r="S19" s="58">
        <v>0.46</v>
      </c>
      <c r="T19" s="174"/>
      <c r="U19" s="110"/>
    </row>
    <row r="20" spans="1:21" s="41" customFormat="1" ht="26.4" customHeight="1">
      <c r="A20" s="147"/>
      <c r="B20" s="222"/>
      <c r="C20" s="377"/>
      <c r="D20" s="633"/>
      <c r="E20" s="251" t="s">
        <v>24</v>
      </c>
      <c r="F20" s="195">
        <f>F14+F15+F16+F17+F18+F19+60</f>
        <v>750</v>
      </c>
      <c r="G20" s="377"/>
      <c r="H20" s="285">
        <f t="shared" ref="H20:S20" si="1">H13+H14+H15+H16+H17+H18+H19</f>
        <v>33.099999999999994</v>
      </c>
      <c r="I20" s="38">
        <f t="shared" si="1"/>
        <v>42.37</v>
      </c>
      <c r="J20" s="89">
        <f t="shared" si="1"/>
        <v>88.14</v>
      </c>
      <c r="K20" s="822">
        <f t="shared" si="1"/>
        <v>876.85</v>
      </c>
      <c r="L20" s="285">
        <f t="shared" si="1"/>
        <v>0.45000000000000007</v>
      </c>
      <c r="M20" s="38">
        <f t="shared" si="1"/>
        <v>41.33</v>
      </c>
      <c r="N20" s="38">
        <f t="shared" si="1"/>
        <v>5.54</v>
      </c>
      <c r="O20" s="392">
        <f t="shared" si="1"/>
        <v>4.8999999999999995</v>
      </c>
      <c r="P20" s="285">
        <f t="shared" si="1"/>
        <v>99.73</v>
      </c>
      <c r="Q20" s="38">
        <f t="shared" si="1"/>
        <v>403.29999999999995</v>
      </c>
      <c r="R20" s="38">
        <f t="shared" si="1"/>
        <v>103.75</v>
      </c>
      <c r="S20" s="89">
        <f t="shared" si="1"/>
        <v>6.1099999999999994</v>
      </c>
    </row>
    <row r="21" spans="1:21" s="41" customFormat="1" ht="26.4" customHeight="1" thickBot="1">
      <c r="A21" s="202"/>
      <c r="B21" s="358"/>
      <c r="C21" s="291"/>
      <c r="D21" s="366"/>
      <c r="E21" s="252" t="s">
        <v>25</v>
      </c>
      <c r="F21" s="193"/>
      <c r="G21" s="291"/>
      <c r="H21" s="287"/>
      <c r="I21" s="63"/>
      <c r="J21" s="156"/>
      <c r="K21" s="799">
        <f>K20/23.5</f>
        <v>37.312765957446807</v>
      </c>
      <c r="L21" s="287"/>
      <c r="M21" s="63"/>
      <c r="N21" s="63"/>
      <c r="O21" s="178"/>
      <c r="P21" s="287"/>
      <c r="Q21" s="63"/>
      <c r="R21" s="63"/>
      <c r="S21" s="156"/>
    </row>
    <row r="22" spans="1:21" ht="15.6">
      <c r="A22" s="9"/>
      <c r="B22" s="327"/>
      <c r="C22" s="328"/>
      <c r="D22" s="338"/>
      <c r="E22" s="31"/>
      <c r="F22" s="31"/>
      <c r="G22" s="298"/>
      <c r="H22" s="299"/>
      <c r="I22" s="298"/>
      <c r="J22" s="31"/>
      <c r="K22" s="300"/>
      <c r="L22" s="31"/>
      <c r="M22" s="31"/>
      <c r="N22" s="31"/>
      <c r="O22" s="301"/>
      <c r="P22" s="301"/>
      <c r="Q22" s="301"/>
      <c r="R22" s="301"/>
      <c r="S22" s="30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5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4"/>
      <c r="D2" s="336" t="s">
        <v>3</v>
      </c>
      <c r="E2" s="6"/>
      <c r="F2" s="8" t="s">
        <v>2</v>
      </c>
      <c r="G2" s="159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5"/>
      <c r="D3" s="33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7"/>
      <c r="B4" s="732"/>
      <c r="C4" s="731" t="s">
        <v>45</v>
      </c>
      <c r="D4" s="363"/>
      <c r="E4" s="238"/>
      <c r="F4" s="735"/>
      <c r="G4" s="734"/>
      <c r="H4" s="382" t="s">
        <v>26</v>
      </c>
      <c r="I4" s="383"/>
      <c r="J4" s="384"/>
      <c r="K4" s="490" t="s">
        <v>27</v>
      </c>
      <c r="L4" s="832" t="s">
        <v>28</v>
      </c>
      <c r="M4" s="833"/>
      <c r="N4" s="833"/>
      <c r="O4" s="834"/>
      <c r="P4" s="832" t="s">
        <v>29</v>
      </c>
      <c r="Q4" s="835"/>
      <c r="R4" s="835"/>
      <c r="S4" s="836"/>
    </row>
    <row r="5" spans="1:21" s="19" customFormat="1" ht="28.5" customHeight="1" thickBot="1">
      <c r="A5" s="198" t="s">
        <v>0</v>
      </c>
      <c r="B5" s="145"/>
      <c r="C5" s="139" t="s">
        <v>46</v>
      </c>
      <c r="D5" s="364" t="s">
        <v>47</v>
      </c>
      <c r="E5" s="139" t="s">
        <v>44</v>
      </c>
      <c r="F5" s="145" t="s">
        <v>30</v>
      </c>
      <c r="G5" s="139" t="s">
        <v>43</v>
      </c>
      <c r="H5" s="349" t="s">
        <v>31</v>
      </c>
      <c r="I5" s="101" t="s">
        <v>32</v>
      </c>
      <c r="J5" s="102" t="s">
        <v>33</v>
      </c>
      <c r="K5" s="491" t="s">
        <v>34</v>
      </c>
      <c r="L5" s="349" t="s">
        <v>35</v>
      </c>
      <c r="M5" s="101" t="s">
        <v>36</v>
      </c>
      <c r="N5" s="101" t="s">
        <v>37</v>
      </c>
      <c r="O5" s="260" t="s">
        <v>38</v>
      </c>
      <c r="P5" s="349" t="s">
        <v>39</v>
      </c>
      <c r="Q5" s="101" t="s">
        <v>40</v>
      </c>
      <c r="R5" s="101" t="s">
        <v>41</v>
      </c>
      <c r="S5" s="102" t="s">
        <v>42</v>
      </c>
    </row>
    <row r="6" spans="1:21" s="19" customFormat="1" ht="39" customHeight="1">
      <c r="A6" s="146" t="s">
        <v>6</v>
      </c>
      <c r="B6" s="214"/>
      <c r="C6" s="638" t="s">
        <v>54</v>
      </c>
      <c r="D6" s="631" t="s">
        <v>23</v>
      </c>
      <c r="E6" s="795" t="s">
        <v>175</v>
      </c>
      <c r="F6" s="308">
        <v>48</v>
      </c>
      <c r="G6" s="798"/>
      <c r="H6" s="752">
        <v>2.88</v>
      </c>
      <c r="I6" s="609">
        <v>13.92</v>
      </c>
      <c r="J6" s="753">
        <v>28.8</v>
      </c>
      <c r="K6" s="803">
        <v>254.4</v>
      </c>
      <c r="L6" s="752"/>
      <c r="M6" s="609"/>
      <c r="N6" s="609"/>
      <c r="O6" s="610"/>
      <c r="P6" s="752"/>
      <c r="Q6" s="609"/>
      <c r="R6" s="609"/>
      <c r="S6" s="753"/>
    </row>
    <row r="7" spans="1:21" s="41" customFormat="1" ht="26.4" customHeight="1">
      <c r="A7" s="199"/>
      <c r="B7" s="222"/>
      <c r="C7" s="231">
        <v>56</v>
      </c>
      <c r="D7" s="288" t="s">
        <v>77</v>
      </c>
      <c r="E7" s="456" t="s">
        <v>147</v>
      </c>
      <c r="F7" s="259" t="s">
        <v>122</v>
      </c>
      <c r="G7" s="141"/>
      <c r="H7" s="403">
        <v>6.25</v>
      </c>
      <c r="I7" s="23">
        <v>7.15</v>
      </c>
      <c r="J7" s="58">
        <v>31.59</v>
      </c>
      <c r="K7" s="402">
        <v>215.25</v>
      </c>
      <c r="L7" s="403">
        <v>0.06</v>
      </c>
      <c r="M7" s="23">
        <v>0.88</v>
      </c>
      <c r="N7" s="23">
        <v>32.39</v>
      </c>
      <c r="O7" s="24">
        <v>0.14000000000000001</v>
      </c>
      <c r="P7" s="403">
        <v>184.17</v>
      </c>
      <c r="Q7" s="23">
        <v>173.51</v>
      </c>
      <c r="R7" s="23">
        <v>31.67</v>
      </c>
      <c r="S7" s="58">
        <v>0.41</v>
      </c>
    </row>
    <row r="8" spans="1:21" s="41" customFormat="1" ht="26.4" customHeight="1">
      <c r="A8" s="199"/>
      <c r="B8" s="222"/>
      <c r="C8" s="231">
        <v>115</v>
      </c>
      <c r="D8" s="288" t="s">
        <v>53</v>
      </c>
      <c r="E8" s="295" t="s">
        <v>52</v>
      </c>
      <c r="F8" s="222">
        <v>200</v>
      </c>
      <c r="G8" s="141"/>
      <c r="H8" s="403">
        <v>6.6</v>
      </c>
      <c r="I8" s="23">
        <v>5.0999999999999996</v>
      </c>
      <c r="J8" s="58">
        <v>18.600000000000001</v>
      </c>
      <c r="K8" s="402">
        <v>148.4</v>
      </c>
      <c r="L8" s="403">
        <v>0.06</v>
      </c>
      <c r="M8" s="23">
        <v>2.6</v>
      </c>
      <c r="N8" s="23">
        <v>2.5999999999999999E-2</v>
      </c>
      <c r="O8" s="24">
        <v>0.02</v>
      </c>
      <c r="P8" s="403">
        <v>226.5</v>
      </c>
      <c r="Q8" s="23">
        <v>187.22</v>
      </c>
      <c r="R8" s="23">
        <v>40.36</v>
      </c>
      <c r="S8" s="58">
        <v>0.98</v>
      </c>
      <c r="T8" s="174"/>
      <c r="U8" s="174"/>
    </row>
    <row r="9" spans="1:21" s="41" customFormat="1" ht="26.4" customHeight="1">
      <c r="A9" s="199"/>
      <c r="B9" s="354"/>
      <c r="C9" s="640">
        <v>119</v>
      </c>
      <c r="D9" s="184" t="s">
        <v>67</v>
      </c>
      <c r="E9" s="289" t="s">
        <v>48</v>
      </c>
      <c r="F9" s="190">
        <v>30</v>
      </c>
      <c r="G9" s="737"/>
      <c r="H9" s="403">
        <v>2.13</v>
      </c>
      <c r="I9" s="23">
        <v>0.21</v>
      </c>
      <c r="J9" s="58">
        <v>13.26</v>
      </c>
      <c r="K9" s="693">
        <v>72</v>
      </c>
      <c r="L9" s="403">
        <v>0.03</v>
      </c>
      <c r="M9" s="23">
        <v>0</v>
      </c>
      <c r="N9" s="23">
        <v>0</v>
      </c>
      <c r="O9" s="24">
        <v>0.05</v>
      </c>
      <c r="P9" s="403">
        <v>11.1</v>
      </c>
      <c r="Q9" s="23">
        <v>65.400000000000006</v>
      </c>
      <c r="R9" s="23">
        <v>19.5</v>
      </c>
      <c r="S9" s="58">
        <v>0.84</v>
      </c>
      <c r="T9" s="174"/>
      <c r="U9" s="174"/>
    </row>
    <row r="10" spans="1:21" s="41" customFormat="1" ht="26.4" customHeight="1">
      <c r="A10" s="199"/>
      <c r="B10" s="190"/>
      <c r="C10" s="231">
        <v>120</v>
      </c>
      <c r="D10" s="184" t="s">
        <v>55</v>
      </c>
      <c r="E10" s="289" t="s">
        <v>14</v>
      </c>
      <c r="F10" s="190">
        <v>20</v>
      </c>
      <c r="G10" s="737"/>
      <c r="H10" s="403">
        <v>1.1399999999999999</v>
      </c>
      <c r="I10" s="23">
        <v>0.22</v>
      </c>
      <c r="J10" s="58">
        <v>7.44</v>
      </c>
      <c r="K10" s="693">
        <v>36.26</v>
      </c>
      <c r="L10" s="403">
        <v>0.02</v>
      </c>
      <c r="M10" s="23">
        <v>0.08</v>
      </c>
      <c r="N10" s="23">
        <v>0</v>
      </c>
      <c r="O10" s="24">
        <v>0.06</v>
      </c>
      <c r="P10" s="403">
        <v>6.8</v>
      </c>
      <c r="Q10" s="23">
        <v>24</v>
      </c>
      <c r="R10" s="23">
        <v>8.1999999999999993</v>
      </c>
      <c r="S10" s="58">
        <v>0.46</v>
      </c>
      <c r="T10" s="174"/>
      <c r="U10" s="174"/>
    </row>
    <row r="11" spans="1:21" s="41" customFormat="1" ht="26.4" customHeight="1">
      <c r="A11" s="199"/>
      <c r="B11" s="190"/>
      <c r="C11" s="231"/>
      <c r="D11" s="184"/>
      <c r="E11" s="251" t="s">
        <v>24</v>
      </c>
      <c r="F11" s="394">
        <f>F6+F8+F9+F10+205</f>
        <v>503</v>
      </c>
      <c r="G11" s="737"/>
      <c r="H11" s="403">
        <f t="shared" ref="H11:S11" si="0">H6+H7+H8+H9+H10</f>
        <v>19</v>
      </c>
      <c r="I11" s="23">
        <f t="shared" si="0"/>
        <v>26.6</v>
      </c>
      <c r="J11" s="58">
        <f t="shared" si="0"/>
        <v>99.690000000000012</v>
      </c>
      <c r="K11" s="402">
        <f t="shared" si="0"/>
        <v>726.31</v>
      </c>
      <c r="L11" s="403">
        <f t="shared" si="0"/>
        <v>0.16999999999999998</v>
      </c>
      <c r="M11" s="23">
        <f t="shared" si="0"/>
        <v>3.56</v>
      </c>
      <c r="N11" s="23">
        <f t="shared" si="0"/>
        <v>32.416000000000004</v>
      </c>
      <c r="O11" s="24">
        <f t="shared" si="0"/>
        <v>0.27</v>
      </c>
      <c r="P11" s="403">
        <f t="shared" si="0"/>
        <v>428.57</v>
      </c>
      <c r="Q11" s="23">
        <f t="shared" si="0"/>
        <v>450.13</v>
      </c>
      <c r="R11" s="23">
        <f t="shared" si="0"/>
        <v>99.73</v>
      </c>
      <c r="S11" s="58">
        <f t="shared" si="0"/>
        <v>2.69</v>
      </c>
      <c r="T11" s="174"/>
      <c r="U11" s="174"/>
    </row>
    <row r="12" spans="1:21" s="41" customFormat="1" ht="26.4" customHeight="1" thickBot="1">
      <c r="A12" s="200"/>
      <c r="B12" s="358"/>
      <c r="C12" s="280"/>
      <c r="D12" s="366"/>
      <c r="E12" s="252" t="s">
        <v>25</v>
      </c>
      <c r="F12" s="592"/>
      <c r="G12" s="291"/>
      <c r="H12" s="287"/>
      <c r="I12" s="63"/>
      <c r="J12" s="156"/>
      <c r="K12" s="799">
        <f>K11/23.5</f>
        <v>30.906808510638296</v>
      </c>
      <c r="L12" s="287"/>
      <c r="M12" s="63"/>
      <c r="N12" s="63"/>
      <c r="O12" s="178"/>
      <c r="P12" s="287"/>
      <c r="Q12" s="63"/>
      <c r="R12" s="63"/>
      <c r="S12" s="156"/>
    </row>
    <row r="13" spans="1:21" s="19" customFormat="1" ht="26.4" customHeight="1">
      <c r="A13" s="146" t="s">
        <v>7</v>
      </c>
      <c r="B13" s="404"/>
      <c r="C13" s="405">
        <v>137</v>
      </c>
      <c r="D13" s="302" t="s">
        <v>23</v>
      </c>
      <c r="E13" s="304" t="s">
        <v>103</v>
      </c>
      <c r="F13" s="307">
        <v>150</v>
      </c>
      <c r="G13" s="797"/>
      <c r="H13" s="390">
        <v>1.35</v>
      </c>
      <c r="I13" s="47">
        <v>0</v>
      </c>
      <c r="J13" s="48">
        <v>12.9</v>
      </c>
      <c r="K13" s="800">
        <v>57</v>
      </c>
      <c r="L13" s="390">
        <v>0.09</v>
      </c>
      <c r="M13" s="47">
        <v>57</v>
      </c>
      <c r="N13" s="47">
        <v>0.09</v>
      </c>
      <c r="O13" s="48">
        <v>0</v>
      </c>
      <c r="P13" s="390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19" customFormat="1" ht="26.4" customHeight="1">
      <c r="A14" s="146"/>
      <c r="B14" s="129"/>
      <c r="C14" s="172">
        <v>138</v>
      </c>
      <c r="D14" s="365" t="s">
        <v>9</v>
      </c>
      <c r="E14" s="347" t="s">
        <v>83</v>
      </c>
      <c r="F14" s="256">
        <v>200</v>
      </c>
      <c r="G14" s="205"/>
      <c r="H14" s="351">
        <v>6.2</v>
      </c>
      <c r="I14" s="13">
        <v>6.2</v>
      </c>
      <c r="J14" s="55">
        <v>11</v>
      </c>
      <c r="K14" s="206">
        <v>125.8</v>
      </c>
      <c r="L14" s="351">
        <v>0.08</v>
      </c>
      <c r="M14" s="13">
        <v>10.7</v>
      </c>
      <c r="N14" s="13">
        <v>0</v>
      </c>
      <c r="O14" s="55">
        <v>0.16</v>
      </c>
      <c r="P14" s="351">
        <v>32.44</v>
      </c>
      <c r="Q14" s="13">
        <v>77.28</v>
      </c>
      <c r="R14" s="13">
        <v>51.28</v>
      </c>
      <c r="S14" s="55">
        <v>3.77</v>
      </c>
      <c r="T14" s="174"/>
      <c r="U14" s="174"/>
    </row>
    <row r="15" spans="1:21" s="41" customFormat="1" ht="32.25" customHeight="1">
      <c r="A15" s="147"/>
      <c r="B15" s="222"/>
      <c r="C15" s="173">
        <v>58</v>
      </c>
      <c r="D15" s="207" t="s">
        <v>10</v>
      </c>
      <c r="E15" s="239" t="s">
        <v>49</v>
      </c>
      <c r="F15" s="189">
        <v>90</v>
      </c>
      <c r="G15" s="203"/>
      <c r="H15" s="350">
        <v>12.39</v>
      </c>
      <c r="I15" s="16">
        <v>14.03</v>
      </c>
      <c r="J15" s="50">
        <v>2.5499999999999998</v>
      </c>
      <c r="K15" s="281">
        <v>188.2</v>
      </c>
      <c r="L15" s="350">
        <v>7.0000000000000007E-2</v>
      </c>
      <c r="M15" s="16">
        <v>20.309999999999999</v>
      </c>
      <c r="N15" s="16">
        <v>0.02</v>
      </c>
      <c r="O15" s="50">
        <v>2.3199999999999998</v>
      </c>
      <c r="P15" s="350">
        <v>18.12</v>
      </c>
      <c r="Q15" s="16">
        <v>104.28</v>
      </c>
      <c r="R15" s="16">
        <v>18</v>
      </c>
      <c r="S15" s="50">
        <v>1.17</v>
      </c>
      <c r="T15" s="174"/>
      <c r="U15" s="174"/>
    </row>
    <row r="16" spans="1:21" s="41" customFormat="1" ht="27" customHeight="1">
      <c r="A16" s="147"/>
      <c r="B16" s="165"/>
      <c r="C16" s="232">
        <v>55</v>
      </c>
      <c r="D16" s="207" t="s">
        <v>79</v>
      </c>
      <c r="E16" s="239" t="s">
        <v>148</v>
      </c>
      <c r="F16" s="189">
        <v>150</v>
      </c>
      <c r="G16" s="203"/>
      <c r="H16" s="351">
        <v>3.6</v>
      </c>
      <c r="I16" s="13">
        <v>4.95</v>
      </c>
      <c r="J16" s="55">
        <v>24.6</v>
      </c>
      <c r="K16" s="206">
        <v>156.6</v>
      </c>
      <c r="L16" s="351">
        <v>0.03</v>
      </c>
      <c r="M16" s="13">
        <v>0</v>
      </c>
      <c r="N16" s="13">
        <v>0</v>
      </c>
      <c r="O16" s="55">
        <v>1.71</v>
      </c>
      <c r="P16" s="351">
        <v>19.16</v>
      </c>
      <c r="Q16" s="13">
        <v>158.46</v>
      </c>
      <c r="R16" s="13">
        <v>19.62</v>
      </c>
      <c r="S16" s="55">
        <v>0.87</v>
      </c>
      <c r="T16" s="174"/>
      <c r="U16" s="174"/>
    </row>
    <row r="17" spans="1:21" s="19" customFormat="1" ht="38.25" customHeight="1">
      <c r="A17" s="148"/>
      <c r="B17" s="163"/>
      <c r="C17" s="437">
        <v>104</v>
      </c>
      <c r="D17" s="208" t="s">
        <v>20</v>
      </c>
      <c r="E17" s="239" t="s">
        <v>107</v>
      </c>
      <c r="F17" s="189">
        <v>200</v>
      </c>
      <c r="G17" s="236"/>
      <c r="H17" s="350">
        <v>0</v>
      </c>
      <c r="I17" s="16">
        <v>0</v>
      </c>
      <c r="J17" s="50">
        <v>19.8</v>
      </c>
      <c r="K17" s="281">
        <v>81.599999999999994</v>
      </c>
      <c r="L17" s="350">
        <v>0.16</v>
      </c>
      <c r="M17" s="16">
        <v>9.16</v>
      </c>
      <c r="N17" s="16">
        <v>0.12</v>
      </c>
      <c r="O17" s="50">
        <v>0.8</v>
      </c>
      <c r="P17" s="350">
        <v>0.76</v>
      </c>
      <c r="Q17" s="16">
        <v>0</v>
      </c>
      <c r="R17" s="16">
        <v>0</v>
      </c>
      <c r="S17" s="50">
        <v>0</v>
      </c>
      <c r="T17" s="110"/>
      <c r="U17" s="110"/>
    </row>
    <row r="18" spans="1:21" s="19" customFormat="1" ht="26.4" customHeight="1">
      <c r="A18" s="148"/>
      <c r="B18" s="163"/>
      <c r="C18" s="437">
        <v>119</v>
      </c>
      <c r="D18" s="207" t="s">
        <v>15</v>
      </c>
      <c r="E18" s="250" t="s">
        <v>67</v>
      </c>
      <c r="F18" s="189">
        <v>45</v>
      </c>
      <c r="G18" s="203"/>
      <c r="H18" s="350">
        <v>3.19</v>
      </c>
      <c r="I18" s="16">
        <v>0.31</v>
      </c>
      <c r="J18" s="50">
        <v>19.89</v>
      </c>
      <c r="K18" s="281">
        <v>108</v>
      </c>
      <c r="L18" s="350">
        <v>0.05</v>
      </c>
      <c r="M18" s="16">
        <v>0</v>
      </c>
      <c r="N18" s="16">
        <v>0</v>
      </c>
      <c r="O18" s="50">
        <v>0.08</v>
      </c>
      <c r="P18" s="350">
        <v>16.649999999999999</v>
      </c>
      <c r="Q18" s="16">
        <v>98.1</v>
      </c>
      <c r="R18" s="16">
        <v>29.25</v>
      </c>
      <c r="S18" s="281">
        <v>1.26</v>
      </c>
      <c r="T18" s="110"/>
      <c r="U18" s="110"/>
    </row>
    <row r="19" spans="1:21" s="19" customFormat="1" ht="23.25" customHeight="1">
      <c r="A19" s="148"/>
      <c r="B19" s="191"/>
      <c r="C19" s="232">
        <v>120</v>
      </c>
      <c r="D19" s="207" t="s">
        <v>16</v>
      </c>
      <c r="E19" s="250" t="s">
        <v>55</v>
      </c>
      <c r="F19" s="189">
        <v>25</v>
      </c>
      <c r="G19" s="203"/>
      <c r="H19" s="350">
        <v>1.42</v>
      </c>
      <c r="I19" s="16">
        <v>0.27</v>
      </c>
      <c r="J19" s="50">
        <v>9.3000000000000007</v>
      </c>
      <c r="K19" s="281">
        <v>45.32</v>
      </c>
      <c r="L19" s="350">
        <v>0.02</v>
      </c>
      <c r="M19" s="16">
        <v>0.1</v>
      </c>
      <c r="N19" s="16">
        <v>0</v>
      </c>
      <c r="O19" s="50">
        <v>7.0000000000000007E-2</v>
      </c>
      <c r="P19" s="350">
        <v>8.5</v>
      </c>
      <c r="Q19" s="16">
        <v>30</v>
      </c>
      <c r="R19" s="16">
        <v>10.25</v>
      </c>
      <c r="S19" s="281">
        <v>0.56999999999999995</v>
      </c>
      <c r="T19" s="110"/>
      <c r="U19" s="110"/>
    </row>
    <row r="20" spans="1:21" s="41" customFormat="1" ht="26.4" customHeight="1">
      <c r="A20" s="147"/>
      <c r="B20" s="222"/>
      <c r="C20" s="233"/>
      <c r="D20" s="633"/>
      <c r="E20" s="251" t="s">
        <v>24</v>
      </c>
      <c r="F20" s="273">
        <f>SUM(F13:F19)</f>
        <v>860</v>
      </c>
      <c r="G20" s="378"/>
      <c r="H20" s="285">
        <f t="shared" ref="H20:S20" si="1">SUM(H13:H19)</f>
        <v>28.150000000000006</v>
      </c>
      <c r="I20" s="38">
        <f t="shared" si="1"/>
        <v>25.759999999999998</v>
      </c>
      <c r="J20" s="89">
        <f t="shared" si="1"/>
        <v>100.03999999999999</v>
      </c>
      <c r="K20" s="653">
        <f t="shared" si="1"/>
        <v>762.5200000000001</v>
      </c>
      <c r="L20" s="285">
        <f t="shared" si="1"/>
        <v>0.5</v>
      </c>
      <c r="M20" s="38">
        <f t="shared" si="1"/>
        <v>97.27</v>
      </c>
      <c r="N20" s="38">
        <f t="shared" si="1"/>
        <v>0.22999999999999998</v>
      </c>
      <c r="O20" s="89">
        <f t="shared" si="1"/>
        <v>5.14</v>
      </c>
      <c r="P20" s="285">
        <f t="shared" si="1"/>
        <v>148.13</v>
      </c>
      <c r="Q20" s="38">
        <f t="shared" si="1"/>
        <v>493.62</v>
      </c>
      <c r="R20" s="38">
        <f t="shared" si="1"/>
        <v>144.9</v>
      </c>
      <c r="S20" s="378">
        <f t="shared" si="1"/>
        <v>7.79</v>
      </c>
    </row>
    <row r="21" spans="1:21" s="41" customFormat="1" ht="26.4" customHeight="1" thickBot="1">
      <c r="A21" s="202"/>
      <c r="B21" s="358"/>
      <c r="C21" s="234"/>
      <c r="D21" s="796"/>
      <c r="E21" s="252" t="s">
        <v>25</v>
      </c>
      <c r="F21" s="193"/>
      <c r="G21" s="393"/>
      <c r="H21" s="287"/>
      <c r="I21" s="63"/>
      <c r="J21" s="156"/>
      <c r="K21" s="801">
        <f>K20/23.5</f>
        <v>32.447659574468091</v>
      </c>
      <c r="L21" s="287"/>
      <c r="M21" s="63"/>
      <c r="N21" s="63"/>
      <c r="O21" s="156"/>
      <c r="P21" s="287"/>
      <c r="Q21" s="63"/>
      <c r="R21" s="63"/>
      <c r="S21" s="393"/>
    </row>
    <row r="22" spans="1:21" ht="15.6">
      <c r="A22" s="9"/>
      <c r="B22" s="327"/>
      <c r="C22" s="328"/>
      <c r="D22" s="338"/>
      <c r="E22" s="31"/>
      <c r="F22" s="31"/>
      <c r="G22" s="298"/>
      <c r="H22" s="299"/>
      <c r="I22" s="298"/>
      <c r="J22" s="31"/>
      <c r="K22" s="300"/>
      <c r="L22" s="31"/>
      <c r="M22" s="31"/>
      <c r="N22" s="31"/>
      <c r="O22" s="301"/>
      <c r="P22" s="301"/>
      <c r="Q22" s="301"/>
      <c r="R22" s="301"/>
      <c r="S22" s="30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4"/>
      <c r="C2" s="7"/>
      <c r="D2" s="6" t="s">
        <v>3</v>
      </c>
      <c r="E2" s="6"/>
      <c r="F2" s="8" t="s">
        <v>2</v>
      </c>
      <c r="G2" s="159">
        <v>17</v>
      </c>
      <c r="H2" s="6"/>
      <c r="K2" s="8"/>
      <c r="L2" s="7"/>
      <c r="M2" s="1"/>
      <c r="N2" s="2"/>
    </row>
    <row r="3" spans="1:21" ht="15" thickBot="1">
      <c r="A3" s="1"/>
      <c r="B3" s="335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7"/>
      <c r="B4" s="144"/>
      <c r="C4" s="138" t="s">
        <v>45</v>
      </c>
      <c r="D4" s="181"/>
      <c r="E4" s="238"/>
      <c r="F4" s="144"/>
      <c r="G4" s="144"/>
      <c r="H4" s="95" t="s">
        <v>26</v>
      </c>
      <c r="I4" s="95"/>
      <c r="J4" s="95"/>
      <c r="K4" s="433" t="s">
        <v>27</v>
      </c>
      <c r="L4" s="839" t="s">
        <v>28</v>
      </c>
      <c r="M4" s="838"/>
      <c r="N4" s="838"/>
      <c r="O4" s="844"/>
      <c r="P4" s="839" t="s">
        <v>29</v>
      </c>
      <c r="Q4" s="837"/>
      <c r="R4" s="837"/>
      <c r="S4" s="840"/>
    </row>
    <row r="5" spans="1:21" s="19" customFormat="1" ht="28.5" customHeight="1" thickBot="1">
      <c r="A5" s="198" t="s">
        <v>0</v>
      </c>
      <c r="B5" s="145"/>
      <c r="C5" s="139" t="s">
        <v>46</v>
      </c>
      <c r="D5" s="182" t="s">
        <v>47</v>
      </c>
      <c r="E5" s="139" t="s">
        <v>44</v>
      </c>
      <c r="F5" s="145" t="s">
        <v>30</v>
      </c>
      <c r="G5" s="145" t="s">
        <v>43</v>
      </c>
      <c r="H5" s="100" t="s">
        <v>31</v>
      </c>
      <c r="I5" s="101" t="s">
        <v>32</v>
      </c>
      <c r="J5" s="260" t="s">
        <v>33</v>
      </c>
      <c r="K5" s="434" t="s">
        <v>34</v>
      </c>
      <c r="L5" s="349" t="s">
        <v>35</v>
      </c>
      <c r="M5" s="101" t="s">
        <v>36</v>
      </c>
      <c r="N5" s="101" t="s">
        <v>37</v>
      </c>
      <c r="O5" s="102" t="s">
        <v>38</v>
      </c>
      <c r="P5" s="349" t="s">
        <v>39</v>
      </c>
      <c r="Q5" s="101" t="s">
        <v>40</v>
      </c>
      <c r="R5" s="101" t="s">
        <v>41</v>
      </c>
      <c r="S5" s="102" t="s">
        <v>42</v>
      </c>
    </row>
    <row r="6" spans="1:21" s="19" customFormat="1" ht="26.4" customHeight="1">
      <c r="A6" s="146" t="s">
        <v>6</v>
      </c>
      <c r="B6" s="194"/>
      <c r="C6" s="179">
        <v>1</v>
      </c>
      <c r="D6" s="207" t="s">
        <v>23</v>
      </c>
      <c r="E6" s="243" t="s">
        <v>13</v>
      </c>
      <c r="F6" s="189">
        <v>15</v>
      </c>
      <c r="G6" s="343"/>
      <c r="H6" s="20">
        <v>3.66</v>
      </c>
      <c r="I6" s="16">
        <v>3.54</v>
      </c>
      <c r="J6" s="21">
        <v>0</v>
      </c>
      <c r="K6" s="432">
        <v>46.5</v>
      </c>
      <c r="L6" s="350">
        <v>0</v>
      </c>
      <c r="M6" s="16">
        <v>0.24</v>
      </c>
      <c r="N6" s="16">
        <v>0</v>
      </c>
      <c r="O6" s="50">
        <v>0</v>
      </c>
      <c r="P6" s="350">
        <v>150</v>
      </c>
      <c r="Q6" s="16">
        <v>81.599999999999994</v>
      </c>
      <c r="R6" s="16">
        <v>7.05</v>
      </c>
      <c r="S6" s="50">
        <v>0.09</v>
      </c>
    </row>
    <row r="7" spans="1:21" s="41" customFormat="1" ht="26.4" customHeight="1">
      <c r="A7" s="199"/>
      <c r="B7" s="222"/>
      <c r="C7" s="141">
        <v>81</v>
      </c>
      <c r="D7" s="288" t="s">
        <v>10</v>
      </c>
      <c r="E7" s="428" t="s">
        <v>93</v>
      </c>
      <c r="F7" s="190">
        <v>90</v>
      </c>
      <c r="G7" s="288"/>
      <c r="H7" s="22">
        <v>22.41</v>
      </c>
      <c r="I7" s="23">
        <v>15.3</v>
      </c>
      <c r="J7" s="24">
        <v>0.54</v>
      </c>
      <c r="K7" s="435">
        <v>229.77</v>
      </c>
      <c r="L7" s="403">
        <v>0.05</v>
      </c>
      <c r="M7" s="23">
        <v>1.24</v>
      </c>
      <c r="N7" s="23">
        <v>0.01</v>
      </c>
      <c r="O7" s="58">
        <v>1.4</v>
      </c>
      <c r="P7" s="403">
        <v>27.54</v>
      </c>
      <c r="Q7" s="23">
        <v>170.72</v>
      </c>
      <c r="R7" s="23">
        <v>21.15</v>
      </c>
      <c r="S7" s="58"/>
    </row>
    <row r="8" spans="1:21" s="41" customFormat="1" ht="26.4" customHeight="1">
      <c r="A8" s="199"/>
      <c r="B8" s="222"/>
      <c r="C8" s="141">
        <v>227</v>
      </c>
      <c r="D8" s="288" t="s">
        <v>79</v>
      </c>
      <c r="E8" s="470" t="s">
        <v>164</v>
      </c>
      <c r="F8" s="421">
        <v>150</v>
      </c>
      <c r="G8" s="190"/>
      <c r="H8" s="360">
        <v>4.3499999999999996</v>
      </c>
      <c r="I8" s="115">
        <v>3.9</v>
      </c>
      <c r="J8" s="293">
        <v>20.399999999999999</v>
      </c>
      <c r="K8" s="613">
        <v>134.25</v>
      </c>
      <c r="L8" s="360">
        <v>0.12</v>
      </c>
      <c r="M8" s="115">
        <v>0</v>
      </c>
      <c r="N8" s="115">
        <v>0</v>
      </c>
      <c r="O8" s="293">
        <v>1.47</v>
      </c>
      <c r="P8" s="360">
        <v>7.92</v>
      </c>
      <c r="Q8" s="115">
        <v>109.87</v>
      </c>
      <c r="R8" s="115">
        <v>73.540000000000006</v>
      </c>
      <c r="S8" s="293">
        <v>2.46</v>
      </c>
    </row>
    <row r="9" spans="1:21" s="41" customFormat="1" ht="36" customHeight="1">
      <c r="A9" s="199"/>
      <c r="B9" s="210"/>
      <c r="C9" s="142">
        <v>160</v>
      </c>
      <c r="D9" s="183" t="s">
        <v>126</v>
      </c>
      <c r="E9" s="242" t="s">
        <v>151</v>
      </c>
      <c r="F9" s="257">
        <v>200</v>
      </c>
      <c r="G9" s="189"/>
      <c r="H9" s="20">
        <v>0.4</v>
      </c>
      <c r="I9" s="16">
        <v>0.6</v>
      </c>
      <c r="J9" s="21">
        <v>17.8</v>
      </c>
      <c r="K9" s="438">
        <v>78.599999999999994</v>
      </c>
      <c r="L9" s="391">
        <v>0</v>
      </c>
      <c r="M9" s="36">
        <v>7.6</v>
      </c>
      <c r="N9" s="36">
        <v>0</v>
      </c>
      <c r="O9" s="112">
        <v>0.08</v>
      </c>
      <c r="P9" s="391">
        <v>14.58</v>
      </c>
      <c r="Q9" s="36">
        <v>8.24</v>
      </c>
      <c r="R9" s="36">
        <v>4.4000000000000004</v>
      </c>
      <c r="S9" s="112">
        <v>0.86</v>
      </c>
    </row>
    <row r="10" spans="1:21" s="41" customFormat="1" ht="26.4" customHeight="1">
      <c r="A10" s="199"/>
      <c r="B10" s="190"/>
      <c r="C10" s="142">
        <v>119</v>
      </c>
      <c r="D10" s="207" t="s">
        <v>15</v>
      </c>
      <c r="E10" s="243" t="s">
        <v>67</v>
      </c>
      <c r="F10" s="189">
        <v>30</v>
      </c>
      <c r="G10" s="326"/>
      <c r="H10" s="20">
        <v>2.13</v>
      </c>
      <c r="I10" s="16">
        <v>0.21</v>
      </c>
      <c r="J10" s="21">
        <v>13.26</v>
      </c>
      <c r="K10" s="432">
        <v>72</v>
      </c>
      <c r="L10" s="350">
        <v>0.03</v>
      </c>
      <c r="M10" s="16">
        <v>0</v>
      </c>
      <c r="N10" s="16">
        <v>0</v>
      </c>
      <c r="O10" s="50">
        <v>0.05</v>
      </c>
      <c r="P10" s="350">
        <v>11.1</v>
      </c>
      <c r="Q10" s="16">
        <v>65.400000000000006</v>
      </c>
      <c r="R10" s="16">
        <v>19.5</v>
      </c>
      <c r="S10" s="50">
        <v>0.84</v>
      </c>
      <c r="T10" s="42"/>
      <c r="U10" s="43"/>
    </row>
    <row r="11" spans="1:21" s="41" customFormat="1" ht="26.4" customHeight="1">
      <c r="A11" s="199"/>
      <c r="B11" s="211"/>
      <c r="C11" s="179">
        <v>120</v>
      </c>
      <c r="D11" s="207" t="s">
        <v>16</v>
      </c>
      <c r="E11" s="243" t="s">
        <v>22</v>
      </c>
      <c r="F11" s="189">
        <v>20</v>
      </c>
      <c r="G11" s="326"/>
      <c r="H11" s="20">
        <v>1.1399999999999999</v>
      </c>
      <c r="I11" s="16">
        <v>0.22</v>
      </c>
      <c r="J11" s="21">
        <v>7.44</v>
      </c>
      <c r="K11" s="432">
        <v>36.26</v>
      </c>
      <c r="L11" s="350">
        <v>0.02</v>
      </c>
      <c r="M11" s="16">
        <v>0.08</v>
      </c>
      <c r="N11" s="16">
        <v>0</v>
      </c>
      <c r="O11" s="50">
        <v>0.06</v>
      </c>
      <c r="P11" s="350">
        <v>6.8</v>
      </c>
      <c r="Q11" s="16">
        <v>24</v>
      </c>
      <c r="R11" s="16">
        <v>8.1999999999999993</v>
      </c>
      <c r="S11" s="281">
        <v>0.46</v>
      </c>
    </row>
    <row r="12" spans="1:21" s="41" customFormat="1" ht="26.4" customHeight="1">
      <c r="A12" s="199"/>
      <c r="B12" s="222"/>
      <c r="C12" s="141"/>
      <c r="D12" s="184"/>
      <c r="E12" s="251" t="s">
        <v>24</v>
      </c>
      <c r="F12" s="394">
        <f>SUM(F6:F11)</f>
        <v>505</v>
      </c>
      <c r="G12" s="190"/>
      <c r="H12" s="40">
        <f t="shared" ref="H12:S12" si="0">SUM(H6:H11)</f>
        <v>34.090000000000003</v>
      </c>
      <c r="I12" s="38">
        <f t="shared" si="0"/>
        <v>23.77</v>
      </c>
      <c r="J12" s="392">
        <f t="shared" si="0"/>
        <v>59.439999999999991</v>
      </c>
      <c r="K12" s="441">
        <f>SUM(K6:K11)</f>
        <v>597.38</v>
      </c>
      <c r="L12" s="285">
        <f t="shared" si="0"/>
        <v>0.21999999999999997</v>
      </c>
      <c r="M12" s="38">
        <f t="shared" si="0"/>
        <v>9.16</v>
      </c>
      <c r="N12" s="38">
        <f t="shared" si="0"/>
        <v>0.01</v>
      </c>
      <c r="O12" s="89">
        <f t="shared" si="0"/>
        <v>3.06</v>
      </c>
      <c r="P12" s="285">
        <f t="shared" si="0"/>
        <v>217.94</v>
      </c>
      <c r="Q12" s="38">
        <f t="shared" si="0"/>
        <v>459.83000000000004</v>
      </c>
      <c r="R12" s="38">
        <f t="shared" si="0"/>
        <v>133.84</v>
      </c>
      <c r="S12" s="204">
        <f t="shared" si="0"/>
        <v>4.71</v>
      </c>
    </row>
    <row r="13" spans="1:21" s="41" customFormat="1" ht="26.4" customHeight="1" thickBot="1">
      <c r="A13" s="200"/>
      <c r="B13" s="222"/>
      <c r="C13" s="291"/>
      <c r="D13" s="406"/>
      <c r="E13" s="252" t="s">
        <v>25</v>
      </c>
      <c r="F13" s="193"/>
      <c r="G13" s="423"/>
      <c r="H13" s="292"/>
      <c r="I13" s="212"/>
      <c r="J13" s="313"/>
      <c r="K13" s="436">
        <f>K12/23.5</f>
        <v>25.420425531914894</v>
      </c>
      <c r="L13" s="357"/>
      <c r="M13" s="212"/>
      <c r="N13" s="212"/>
      <c r="O13" s="213"/>
      <c r="P13" s="357"/>
      <c r="Q13" s="212"/>
      <c r="R13" s="212"/>
      <c r="S13" s="213"/>
    </row>
    <row r="14" spans="1:21" s="19" customFormat="1" ht="36.75" customHeight="1">
      <c r="A14" s="201" t="s">
        <v>7</v>
      </c>
      <c r="B14" s="214"/>
      <c r="C14" s="427">
        <v>224</v>
      </c>
      <c r="D14" s="426" t="s">
        <v>23</v>
      </c>
      <c r="E14" s="600" t="s">
        <v>141</v>
      </c>
      <c r="F14" s="447">
        <v>60</v>
      </c>
      <c r="G14" s="424"/>
      <c r="H14" s="422">
        <v>4.5199999999999996</v>
      </c>
      <c r="I14" s="125">
        <v>5.05</v>
      </c>
      <c r="J14" s="127">
        <v>15.54</v>
      </c>
      <c r="K14" s="430">
        <v>138.9</v>
      </c>
      <c r="L14" s="422">
        <v>0</v>
      </c>
      <c r="M14" s="125">
        <v>0.2</v>
      </c>
      <c r="N14" s="125">
        <v>0</v>
      </c>
      <c r="O14" s="126">
        <v>2.2000000000000002</v>
      </c>
      <c r="P14" s="431">
        <v>2.76</v>
      </c>
      <c r="Q14" s="125">
        <v>2.34</v>
      </c>
      <c r="R14" s="125">
        <v>1.26</v>
      </c>
      <c r="S14" s="127">
        <v>0.06</v>
      </c>
      <c r="T14" s="41"/>
      <c r="U14" s="41"/>
    </row>
    <row r="15" spans="1:21" s="19" customFormat="1" ht="26.4" customHeight="1">
      <c r="A15" s="146"/>
      <c r="B15" s="191"/>
      <c r="C15" s="140">
        <v>40</v>
      </c>
      <c r="D15" s="185" t="s">
        <v>9</v>
      </c>
      <c r="E15" s="248" t="s">
        <v>152</v>
      </c>
      <c r="F15" s="256">
        <v>200</v>
      </c>
      <c r="G15" s="191"/>
      <c r="H15" s="109">
        <v>5</v>
      </c>
      <c r="I15" s="13">
        <v>7.6</v>
      </c>
      <c r="J15" s="26">
        <v>12.8</v>
      </c>
      <c r="K15" s="437">
        <v>139.80000000000001</v>
      </c>
      <c r="L15" s="351">
        <v>0.04</v>
      </c>
      <c r="M15" s="13">
        <v>3.32</v>
      </c>
      <c r="N15" s="13">
        <v>0</v>
      </c>
      <c r="O15" s="55">
        <v>2.12</v>
      </c>
      <c r="P15" s="351">
        <v>31.94</v>
      </c>
      <c r="Q15" s="13">
        <v>109.2</v>
      </c>
      <c r="R15" s="13">
        <v>24.66</v>
      </c>
      <c r="S15" s="55">
        <v>1.18</v>
      </c>
      <c r="T15" s="110"/>
      <c r="U15" s="110"/>
    </row>
    <row r="16" spans="1:21" s="41" customFormat="1" ht="26.4" customHeight="1">
      <c r="A16" s="147"/>
      <c r="B16" s="163"/>
      <c r="C16" s="141">
        <v>178</v>
      </c>
      <c r="D16" s="184" t="s">
        <v>10</v>
      </c>
      <c r="E16" s="249" t="s">
        <v>170</v>
      </c>
      <c r="F16" s="259">
        <v>240</v>
      </c>
      <c r="G16" s="190"/>
      <c r="H16" s="109">
        <v>25.92</v>
      </c>
      <c r="I16" s="13">
        <v>14.64</v>
      </c>
      <c r="J16" s="26">
        <v>12.48</v>
      </c>
      <c r="K16" s="437">
        <v>284.39999999999998</v>
      </c>
      <c r="L16" s="351">
        <v>0.7</v>
      </c>
      <c r="M16" s="13">
        <v>21.6</v>
      </c>
      <c r="N16" s="13">
        <v>0.02</v>
      </c>
      <c r="O16" s="55">
        <v>0.67</v>
      </c>
      <c r="P16" s="351">
        <v>124.18</v>
      </c>
      <c r="Q16" s="13">
        <v>187.01</v>
      </c>
      <c r="R16" s="13">
        <v>54.14</v>
      </c>
      <c r="S16" s="55">
        <v>3</v>
      </c>
      <c r="T16" s="174"/>
      <c r="U16" s="174"/>
    </row>
    <row r="17" spans="1:21" s="19" customFormat="1" ht="33.75" customHeight="1">
      <c r="A17" s="148"/>
      <c r="B17" s="191"/>
      <c r="C17" s="140">
        <v>219</v>
      </c>
      <c r="D17" s="365" t="s">
        <v>20</v>
      </c>
      <c r="E17" s="347" t="s">
        <v>90</v>
      </c>
      <c r="F17" s="256">
        <v>200</v>
      </c>
      <c r="G17" s="191"/>
      <c r="H17" s="350">
        <v>0</v>
      </c>
      <c r="I17" s="16">
        <v>0</v>
      </c>
      <c r="J17" s="50">
        <v>25</v>
      </c>
      <c r="K17" s="373">
        <v>100</v>
      </c>
      <c r="L17" s="350">
        <v>0</v>
      </c>
      <c r="M17" s="16">
        <v>5.48</v>
      </c>
      <c r="N17" s="16">
        <v>0</v>
      </c>
      <c r="O17" s="50">
        <v>0.57999999999999996</v>
      </c>
      <c r="P17" s="20">
        <v>0.4</v>
      </c>
      <c r="Q17" s="16">
        <v>0</v>
      </c>
      <c r="R17" s="16">
        <v>0</v>
      </c>
      <c r="S17" s="50">
        <v>0.04</v>
      </c>
      <c r="T17" s="110"/>
      <c r="U17" s="110"/>
    </row>
    <row r="18" spans="1:21" s="19" customFormat="1" ht="26.4" customHeight="1">
      <c r="A18" s="148"/>
      <c r="B18" s="192"/>
      <c r="C18" s="142"/>
      <c r="D18" s="207" t="s">
        <v>15</v>
      </c>
      <c r="E18" s="250" t="s">
        <v>67</v>
      </c>
      <c r="F18" s="189">
        <v>45</v>
      </c>
      <c r="G18" s="324"/>
      <c r="H18" s="20">
        <v>3.19</v>
      </c>
      <c r="I18" s="16">
        <v>0.31</v>
      </c>
      <c r="J18" s="21">
        <v>19.89</v>
      </c>
      <c r="K18" s="438">
        <v>108</v>
      </c>
      <c r="L18" s="350">
        <v>0.05</v>
      </c>
      <c r="M18" s="16">
        <v>0</v>
      </c>
      <c r="N18" s="16">
        <v>0</v>
      </c>
      <c r="O18" s="50">
        <v>0.08</v>
      </c>
      <c r="P18" s="350">
        <v>16.649999999999999</v>
      </c>
      <c r="Q18" s="16">
        <v>98.1</v>
      </c>
      <c r="R18" s="16">
        <v>29.25</v>
      </c>
      <c r="S18" s="50">
        <v>1.26</v>
      </c>
      <c r="T18" s="110"/>
      <c r="U18" s="110"/>
    </row>
    <row r="19" spans="1:21" s="19" customFormat="1" ht="26.4" customHeight="1">
      <c r="A19" s="148"/>
      <c r="B19" s="192"/>
      <c r="C19" s="179"/>
      <c r="D19" s="207" t="s">
        <v>16</v>
      </c>
      <c r="E19" s="250" t="s">
        <v>55</v>
      </c>
      <c r="F19" s="189">
        <v>25</v>
      </c>
      <c r="G19" s="324"/>
      <c r="H19" s="20">
        <v>1.42</v>
      </c>
      <c r="I19" s="16">
        <v>0.27</v>
      </c>
      <c r="J19" s="21">
        <v>9.3000000000000007</v>
      </c>
      <c r="K19" s="438">
        <v>45.32</v>
      </c>
      <c r="L19" s="350">
        <v>0.02</v>
      </c>
      <c r="M19" s="16">
        <v>0.1</v>
      </c>
      <c r="N19" s="16">
        <v>0</v>
      </c>
      <c r="O19" s="50">
        <v>7.0000000000000007E-2</v>
      </c>
      <c r="P19" s="350">
        <v>8.5</v>
      </c>
      <c r="Q19" s="16">
        <v>30</v>
      </c>
      <c r="R19" s="16">
        <v>10.25</v>
      </c>
      <c r="S19" s="50">
        <v>0.56999999999999995</v>
      </c>
      <c r="T19" s="110"/>
      <c r="U19" s="110"/>
    </row>
    <row r="20" spans="1:21" s="41" customFormat="1" ht="26.4" customHeight="1">
      <c r="A20" s="147"/>
      <c r="B20" s="163"/>
      <c r="C20" s="377"/>
      <c r="D20" s="187"/>
      <c r="E20" s="251" t="s">
        <v>24</v>
      </c>
      <c r="F20" s="273">
        <f>SUM(F14:F19)</f>
        <v>770</v>
      </c>
      <c r="G20" s="195"/>
      <c r="H20" s="135">
        <f t="shared" ref="H20:S20" si="1">SUM(H14:H19)</f>
        <v>40.049999999999997</v>
      </c>
      <c r="I20" s="134">
        <f t="shared" si="1"/>
        <v>27.869999999999997</v>
      </c>
      <c r="J20" s="264">
        <f t="shared" si="1"/>
        <v>95.009999999999991</v>
      </c>
      <c r="K20" s="439">
        <f>SUM(K14:K19)</f>
        <v>816.42000000000007</v>
      </c>
      <c r="L20" s="286">
        <f t="shared" si="1"/>
        <v>0.81</v>
      </c>
      <c r="M20" s="134">
        <f t="shared" si="1"/>
        <v>30.700000000000003</v>
      </c>
      <c r="N20" s="134">
        <f t="shared" si="1"/>
        <v>0.02</v>
      </c>
      <c r="O20" s="136">
        <f t="shared" si="1"/>
        <v>5.7200000000000006</v>
      </c>
      <c r="P20" s="286">
        <f t="shared" si="1"/>
        <v>184.43</v>
      </c>
      <c r="Q20" s="134">
        <f t="shared" si="1"/>
        <v>426.65</v>
      </c>
      <c r="R20" s="134">
        <f t="shared" si="1"/>
        <v>119.56</v>
      </c>
      <c r="S20" s="136">
        <f t="shared" si="1"/>
        <v>6.11</v>
      </c>
    </row>
    <row r="21" spans="1:21" s="41" customFormat="1" ht="26.4" customHeight="1" thickBot="1">
      <c r="A21" s="202"/>
      <c r="B21" s="164"/>
      <c r="C21" s="379"/>
      <c r="D21" s="188"/>
      <c r="E21" s="252" t="s">
        <v>25</v>
      </c>
      <c r="F21" s="193"/>
      <c r="G21" s="193"/>
      <c r="H21" s="215"/>
      <c r="I21" s="63"/>
      <c r="J21" s="178"/>
      <c r="K21" s="440">
        <f>K20/23.5</f>
        <v>34.741276595744687</v>
      </c>
      <c r="L21" s="287"/>
      <c r="M21" s="63"/>
      <c r="N21" s="63"/>
      <c r="O21" s="156"/>
      <c r="P21" s="287"/>
      <c r="Q21" s="63"/>
      <c r="R21" s="63"/>
      <c r="S21" s="156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8"/>
      <c r="F23" s="29"/>
      <c r="G23" s="11"/>
      <c r="H23" s="11"/>
      <c r="I23" s="11"/>
      <c r="J23" s="11"/>
    </row>
    <row r="24" spans="1:21" ht="18">
      <c r="D24" s="11"/>
      <c r="E24" s="28"/>
      <c r="F24" s="29"/>
      <c r="G24" s="11"/>
      <c r="H24" s="11"/>
      <c r="I24" s="11"/>
      <c r="J24" s="11"/>
    </row>
    <row r="26" spans="1:21" ht="18">
      <c r="D26" s="11"/>
      <c r="E26" s="28"/>
      <c r="F26" s="29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9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>
      <c r="A4" s="197"/>
      <c r="B4" s="197"/>
      <c r="C4" s="144" t="s">
        <v>45</v>
      </c>
      <c r="D4" s="181"/>
      <c r="E4" s="219"/>
      <c r="F4" s="138"/>
      <c r="G4" s="621"/>
      <c r="H4" s="374" t="s">
        <v>26</v>
      </c>
      <c r="I4" s="95"/>
      <c r="J4" s="375"/>
      <c r="K4" s="490" t="s">
        <v>27</v>
      </c>
      <c r="L4" s="839" t="s">
        <v>28</v>
      </c>
      <c r="M4" s="838"/>
      <c r="N4" s="838"/>
      <c r="O4" s="838"/>
      <c r="P4" s="839" t="s">
        <v>29</v>
      </c>
      <c r="Q4" s="837"/>
      <c r="R4" s="837"/>
      <c r="S4" s="840"/>
    </row>
    <row r="5" spans="1:19" s="19" customFormat="1" ht="28.5" customHeight="1" thickBot="1">
      <c r="A5" s="198" t="s">
        <v>0</v>
      </c>
      <c r="B5" s="198"/>
      <c r="C5" s="145" t="s">
        <v>46</v>
      </c>
      <c r="D5" s="118" t="s">
        <v>47</v>
      </c>
      <c r="E5" s="145" t="s">
        <v>44</v>
      </c>
      <c r="F5" s="139" t="s">
        <v>30</v>
      </c>
      <c r="G5" s="145" t="s">
        <v>43</v>
      </c>
      <c r="H5" s="349" t="s">
        <v>31</v>
      </c>
      <c r="I5" s="101" t="s">
        <v>32</v>
      </c>
      <c r="J5" s="102" t="s">
        <v>33</v>
      </c>
      <c r="K5" s="491" t="s">
        <v>34</v>
      </c>
      <c r="L5" s="824" t="s">
        <v>35</v>
      </c>
      <c r="M5" s="736" t="s">
        <v>36</v>
      </c>
      <c r="N5" s="736" t="s">
        <v>37</v>
      </c>
      <c r="O5" s="825" t="s">
        <v>38</v>
      </c>
      <c r="P5" s="824" t="s">
        <v>39</v>
      </c>
      <c r="Q5" s="736" t="s">
        <v>40</v>
      </c>
      <c r="R5" s="736" t="s">
        <v>41</v>
      </c>
      <c r="S5" s="673" t="s">
        <v>42</v>
      </c>
    </row>
    <row r="6" spans="1:19" s="19" customFormat="1" ht="37.5" customHeight="1">
      <c r="A6" s="201" t="s">
        <v>6</v>
      </c>
      <c r="B6" s="201"/>
      <c r="C6" s="194" t="s">
        <v>160</v>
      </c>
      <c r="D6" s="400" t="s">
        <v>23</v>
      </c>
      <c r="E6" s="583" t="s">
        <v>51</v>
      </c>
      <c r="F6" s="582">
        <v>17</v>
      </c>
      <c r="G6" s="194"/>
      <c r="H6" s="350">
        <v>1.7</v>
      </c>
      <c r="I6" s="16">
        <v>4.42</v>
      </c>
      <c r="J6" s="50">
        <v>0.85</v>
      </c>
      <c r="K6" s="372">
        <v>49.98</v>
      </c>
      <c r="L6" s="390">
        <v>0</v>
      </c>
      <c r="M6" s="47">
        <v>0.1</v>
      </c>
      <c r="N6" s="47">
        <v>0</v>
      </c>
      <c r="O6" s="48">
        <v>0</v>
      </c>
      <c r="P6" s="390">
        <v>25.16</v>
      </c>
      <c r="Q6" s="47">
        <v>18.190000000000001</v>
      </c>
      <c r="R6" s="47">
        <v>3.74</v>
      </c>
      <c r="S6" s="48">
        <v>0.1</v>
      </c>
    </row>
    <row r="7" spans="1:19" s="19" customFormat="1" ht="37.5" customHeight="1">
      <c r="A7" s="146"/>
      <c r="B7" s="146"/>
      <c r="C7" s="307">
        <v>137</v>
      </c>
      <c r="D7" s="304" t="s">
        <v>23</v>
      </c>
      <c r="E7" s="302" t="s">
        <v>103</v>
      </c>
      <c r="F7" s="189">
        <v>100</v>
      </c>
      <c r="G7" s="368"/>
      <c r="H7" s="350">
        <v>0.9</v>
      </c>
      <c r="I7" s="16">
        <v>0</v>
      </c>
      <c r="J7" s="50">
        <v>8.6</v>
      </c>
      <c r="K7" s="372">
        <v>38</v>
      </c>
      <c r="L7" s="350">
        <v>0.06</v>
      </c>
      <c r="M7" s="16">
        <v>38</v>
      </c>
      <c r="N7" s="16">
        <v>0.06</v>
      </c>
      <c r="O7" s="50">
        <v>0</v>
      </c>
      <c r="P7" s="350">
        <v>35</v>
      </c>
      <c r="Q7" s="16">
        <v>17</v>
      </c>
      <c r="R7" s="16">
        <v>11</v>
      </c>
      <c r="S7" s="50">
        <v>0.1</v>
      </c>
    </row>
    <row r="8" spans="1:19" s="19" customFormat="1" ht="37.5" customHeight="1">
      <c r="A8" s="146"/>
      <c r="B8" s="146"/>
      <c r="C8" s="189">
        <v>145</v>
      </c>
      <c r="D8" s="207" t="s">
        <v>4</v>
      </c>
      <c r="E8" s="584" t="s">
        <v>153</v>
      </c>
      <c r="F8" s="419">
        <v>150</v>
      </c>
      <c r="G8" s="189"/>
      <c r="H8" s="350">
        <v>19.2</v>
      </c>
      <c r="I8" s="16">
        <v>14.7</v>
      </c>
      <c r="J8" s="50">
        <v>32.85</v>
      </c>
      <c r="K8" s="372">
        <v>340.95</v>
      </c>
      <c r="L8" s="350">
        <v>0.73</v>
      </c>
      <c r="M8" s="16">
        <v>0.37</v>
      </c>
      <c r="N8" s="16">
        <v>0.12</v>
      </c>
      <c r="O8" s="50">
        <v>0.57999999999999996</v>
      </c>
      <c r="P8" s="350">
        <v>144.54</v>
      </c>
      <c r="Q8" s="16">
        <v>241.95</v>
      </c>
      <c r="R8" s="16">
        <v>24.97</v>
      </c>
      <c r="S8" s="50">
        <v>0.84</v>
      </c>
    </row>
    <row r="9" spans="1:19" s="19" customFormat="1" ht="52.5" customHeight="1">
      <c r="A9" s="146"/>
      <c r="B9" s="146"/>
      <c r="C9" s="192">
        <v>95</v>
      </c>
      <c r="D9" s="208" t="s">
        <v>20</v>
      </c>
      <c r="E9" s="239" t="s">
        <v>105</v>
      </c>
      <c r="F9" s="678">
        <v>200</v>
      </c>
      <c r="G9" s="326"/>
      <c r="H9" s="350">
        <v>0</v>
      </c>
      <c r="I9" s="16">
        <v>0</v>
      </c>
      <c r="J9" s="50">
        <v>24.4</v>
      </c>
      <c r="K9" s="372">
        <v>97.6</v>
      </c>
      <c r="L9" s="350">
        <v>0.16</v>
      </c>
      <c r="M9" s="16">
        <v>9.18</v>
      </c>
      <c r="N9" s="16">
        <v>0.16</v>
      </c>
      <c r="O9" s="50">
        <v>0.8</v>
      </c>
      <c r="P9" s="350">
        <v>0.78</v>
      </c>
      <c r="Q9" s="16">
        <v>0</v>
      </c>
      <c r="R9" s="16">
        <v>0</v>
      </c>
      <c r="S9" s="50">
        <v>0</v>
      </c>
    </row>
    <row r="10" spans="1:19" s="19" customFormat="1" ht="37.5" customHeight="1">
      <c r="A10" s="146"/>
      <c r="B10" s="146"/>
      <c r="C10" s="192">
        <v>121</v>
      </c>
      <c r="D10" s="207" t="s">
        <v>15</v>
      </c>
      <c r="E10" s="303" t="s">
        <v>59</v>
      </c>
      <c r="F10" s="515">
        <v>20</v>
      </c>
      <c r="G10" s="189"/>
      <c r="H10" s="350">
        <v>1.44</v>
      </c>
      <c r="I10" s="16">
        <v>0.13</v>
      </c>
      <c r="J10" s="50">
        <v>9.83</v>
      </c>
      <c r="K10" s="372">
        <v>50.44</v>
      </c>
      <c r="L10" s="350">
        <v>0.04</v>
      </c>
      <c r="M10" s="16">
        <v>0</v>
      </c>
      <c r="N10" s="16">
        <v>0</v>
      </c>
      <c r="O10" s="50">
        <v>0.51</v>
      </c>
      <c r="P10" s="350">
        <v>7.5</v>
      </c>
      <c r="Q10" s="16">
        <v>24.6</v>
      </c>
      <c r="R10" s="16">
        <v>9.9</v>
      </c>
      <c r="S10" s="50">
        <v>0.45</v>
      </c>
    </row>
    <row r="11" spans="1:19" s="19" customFormat="1" ht="37.5" customHeight="1">
      <c r="A11" s="146"/>
      <c r="B11" s="146"/>
      <c r="C11" s="189">
        <v>120</v>
      </c>
      <c r="D11" s="207" t="s">
        <v>16</v>
      </c>
      <c r="E11" s="208" t="s">
        <v>55</v>
      </c>
      <c r="F11" s="179">
        <v>20</v>
      </c>
      <c r="G11" s="189"/>
      <c r="H11" s="350">
        <v>1.1399999999999999</v>
      </c>
      <c r="I11" s="16">
        <v>0.22</v>
      </c>
      <c r="J11" s="50">
        <v>7.44</v>
      </c>
      <c r="K11" s="373">
        <v>36.26</v>
      </c>
      <c r="L11" s="350">
        <v>0.02</v>
      </c>
      <c r="M11" s="16">
        <v>0.08</v>
      </c>
      <c r="N11" s="16">
        <v>0</v>
      </c>
      <c r="O11" s="50">
        <v>0.06</v>
      </c>
      <c r="P11" s="350">
        <v>6.8</v>
      </c>
      <c r="Q11" s="16">
        <v>24</v>
      </c>
      <c r="R11" s="16">
        <v>8.1999999999999993</v>
      </c>
      <c r="S11" s="50">
        <v>0.46</v>
      </c>
    </row>
    <row r="12" spans="1:19" s="19" customFormat="1" ht="37.5" customHeight="1">
      <c r="A12" s="146"/>
      <c r="B12" s="146"/>
      <c r="C12" s="189"/>
      <c r="D12" s="207"/>
      <c r="E12" s="477" t="s">
        <v>24</v>
      </c>
      <c r="F12" s="486">
        <f>SUM(F6:F11)</f>
        <v>507</v>
      </c>
      <c r="G12" s="189"/>
      <c r="H12" s="350">
        <f t="shared" ref="H12:S12" si="0">SUM(H6:H11)</f>
        <v>24.380000000000003</v>
      </c>
      <c r="I12" s="16">
        <f t="shared" si="0"/>
        <v>19.469999999999995</v>
      </c>
      <c r="J12" s="50">
        <f t="shared" si="0"/>
        <v>83.969999999999985</v>
      </c>
      <c r="K12" s="576">
        <f>SUM(K6:K11)</f>
        <v>613.23</v>
      </c>
      <c r="L12" s="350">
        <f t="shared" si="0"/>
        <v>1.01</v>
      </c>
      <c r="M12" s="16">
        <f t="shared" si="0"/>
        <v>47.73</v>
      </c>
      <c r="N12" s="16">
        <f t="shared" si="0"/>
        <v>0.33999999999999997</v>
      </c>
      <c r="O12" s="50">
        <f t="shared" si="0"/>
        <v>1.95</v>
      </c>
      <c r="P12" s="350">
        <f t="shared" si="0"/>
        <v>219.78</v>
      </c>
      <c r="Q12" s="16">
        <f t="shared" si="0"/>
        <v>325.74</v>
      </c>
      <c r="R12" s="16">
        <f t="shared" si="0"/>
        <v>57.81</v>
      </c>
      <c r="S12" s="50">
        <f t="shared" si="0"/>
        <v>1.95</v>
      </c>
    </row>
    <row r="13" spans="1:19" s="19" customFormat="1" ht="37.5" customHeight="1" thickBot="1">
      <c r="A13" s="510"/>
      <c r="B13" s="510"/>
      <c r="C13" s="555"/>
      <c r="D13" s="503"/>
      <c r="E13" s="557" t="s">
        <v>25</v>
      </c>
      <c r="F13" s="559"/>
      <c r="G13" s="503"/>
      <c r="H13" s="828"/>
      <c r="I13" s="829"/>
      <c r="J13" s="830"/>
      <c r="K13" s="577">
        <f>K12/23.5</f>
        <v>26.094893617021278</v>
      </c>
      <c r="L13" s="828"/>
      <c r="M13" s="829"/>
      <c r="N13" s="829"/>
      <c r="O13" s="830"/>
      <c r="P13" s="828"/>
      <c r="Q13" s="829"/>
      <c r="R13" s="829"/>
      <c r="S13" s="830"/>
    </row>
    <row r="14" spans="1:19" s="19" customFormat="1" ht="37.5" customHeight="1">
      <c r="A14" s="201" t="s">
        <v>7</v>
      </c>
      <c r="B14" s="201"/>
      <c r="C14" s="194">
        <v>136</v>
      </c>
      <c r="D14" s="186" t="s">
        <v>23</v>
      </c>
      <c r="E14" s="180" t="s">
        <v>161</v>
      </c>
      <c r="F14" s="666">
        <v>60</v>
      </c>
      <c r="G14" s="826"/>
      <c r="H14" s="390">
        <v>8.4600000000000009</v>
      </c>
      <c r="I14" s="47">
        <v>11.22</v>
      </c>
      <c r="J14" s="48">
        <v>0.84</v>
      </c>
      <c r="K14" s="494">
        <v>138.18</v>
      </c>
      <c r="L14" s="390">
        <v>0.01</v>
      </c>
      <c r="M14" s="47">
        <v>1.41</v>
      </c>
      <c r="N14" s="47">
        <v>0.01</v>
      </c>
      <c r="O14" s="54">
        <v>0.36</v>
      </c>
      <c r="P14" s="390">
        <v>31.04</v>
      </c>
      <c r="Q14" s="47">
        <v>92.95</v>
      </c>
      <c r="R14" s="47">
        <v>14.51</v>
      </c>
      <c r="S14" s="48">
        <v>0.57999999999999996</v>
      </c>
    </row>
    <row r="15" spans="1:19" s="19" customFormat="1" ht="37.5" customHeight="1">
      <c r="A15" s="146"/>
      <c r="B15" s="146"/>
      <c r="C15" s="189">
        <v>237</v>
      </c>
      <c r="D15" s="243" t="s">
        <v>9</v>
      </c>
      <c r="E15" s="303" t="s">
        <v>192</v>
      </c>
      <c r="F15" s="275">
        <v>200</v>
      </c>
      <c r="G15" s="626"/>
      <c r="H15" s="350">
        <v>1.8</v>
      </c>
      <c r="I15" s="16">
        <v>5.4</v>
      </c>
      <c r="J15" s="50">
        <v>7.2</v>
      </c>
      <c r="K15" s="372">
        <v>84.8</v>
      </c>
      <c r="L15" s="403">
        <v>0.03</v>
      </c>
      <c r="M15" s="23">
        <v>10.08</v>
      </c>
      <c r="N15" s="23">
        <v>0.1</v>
      </c>
      <c r="O15" s="24">
        <v>0.96</v>
      </c>
      <c r="P15" s="403">
        <v>28.34</v>
      </c>
      <c r="Q15" s="23">
        <v>33.4</v>
      </c>
      <c r="R15" s="23">
        <v>15.66</v>
      </c>
      <c r="S15" s="58">
        <v>0.62</v>
      </c>
    </row>
    <row r="16" spans="1:19" s="19" customFormat="1" ht="37.5" customHeight="1">
      <c r="A16" s="148"/>
      <c r="B16" s="586"/>
      <c r="C16" s="190">
        <v>222</v>
      </c>
      <c r="D16" s="290" t="s">
        <v>10</v>
      </c>
      <c r="E16" s="587" t="s">
        <v>155</v>
      </c>
      <c r="F16" s="279">
        <v>90</v>
      </c>
      <c r="G16" s="802"/>
      <c r="H16" s="403">
        <v>13.83</v>
      </c>
      <c r="I16" s="23">
        <v>14.43</v>
      </c>
      <c r="J16" s="58">
        <v>8.0299999999999994</v>
      </c>
      <c r="K16" s="402">
        <v>218.79</v>
      </c>
      <c r="L16" s="403">
        <v>7.0000000000000007E-2</v>
      </c>
      <c r="M16" s="23">
        <v>10.53</v>
      </c>
      <c r="N16" s="23">
        <v>0.02</v>
      </c>
      <c r="O16" s="24">
        <v>0.84</v>
      </c>
      <c r="P16" s="403">
        <v>78.42</v>
      </c>
      <c r="Q16" s="23">
        <v>143.71</v>
      </c>
      <c r="R16" s="23">
        <v>20.38</v>
      </c>
      <c r="S16" s="58">
        <v>1.0900000000000001</v>
      </c>
    </row>
    <row r="17" spans="1:19" s="19" customFormat="1" ht="37.5" customHeight="1">
      <c r="A17" s="148"/>
      <c r="B17" s="147"/>
      <c r="C17" s="190">
        <v>141</v>
      </c>
      <c r="D17" s="290" t="s">
        <v>57</v>
      </c>
      <c r="E17" s="587" t="s">
        <v>154</v>
      </c>
      <c r="F17" s="279">
        <v>150</v>
      </c>
      <c r="G17" s="802"/>
      <c r="H17" s="360">
        <v>4.05</v>
      </c>
      <c r="I17" s="115">
        <v>6.6</v>
      </c>
      <c r="J17" s="293">
        <v>24.9</v>
      </c>
      <c r="K17" s="613">
        <v>174.75</v>
      </c>
      <c r="L17" s="360">
        <v>0.1</v>
      </c>
      <c r="M17" s="115">
        <v>14.59</v>
      </c>
      <c r="N17" s="115">
        <v>0</v>
      </c>
      <c r="O17" s="116">
        <v>1.32</v>
      </c>
      <c r="P17" s="360">
        <v>56.82</v>
      </c>
      <c r="Q17" s="115">
        <v>80.67</v>
      </c>
      <c r="R17" s="115">
        <v>26.47</v>
      </c>
      <c r="S17" s="293">
        <v>0.85</v>
      </c>
    </row>
    <row r="18" spans="1:19" s="19" customFormat="1" ht="37.5" customHeight="1">
      <c r="A18" s="148"/>
      <c r="B18" s="147"/>
      <c r="C18" s="190">
        <v>107</v>
      </c>
      <c r="D18" s="290" t="s">
        <v>20</v>
      </c>
      <c r="E18" s="587" t="s">
        <v>156</v>
      </c>
      <c r="F18" s="279">
        <v>200</v>
      </c>
      <c r="G18" s="802"/>
      <c r="H18" s="403">
        <v>0</v>
      </c>
      <c r="I18" s="23">
        <v>0</v>
      </c>
      <c r="J18" s="58">
        <v>22.8</v>
      </c>
      <c r="K18" s="402">
        <v>92</v>
      </c>
      <c r="L18" s="403">
        <v>0.04</v>
      </c>
      <c r="M18" s="23">
        <v>12</v>
      </c>
      <c r="N18" s="23">
        <v>0.6</v>
      </c>
      <c r="O18" s="24">
        <v>0</v>
      </c>
      <c r="P18" s="403">
        <v>0</v>
      </c>
      <c r="Q18" s="23">
        <v>0</v>
      </c>
      <c r="R18" s="23">
        <v>0</v>
      </c>
      <c r="S18" s="58">
        <v>0</v>
      </c>
    </row>
    <row r="19" spans="1:19" s="19" customFormat="1" ht="37.5" customHeight="1">
      <c r="A19" s="148"/>
      <c r="B19" s="147"/>
      <c r="C19" s="296">
        <v>119</v>
      </c>
      <c r="D19" s="290" t="s">
        <v>15</v>
      </c>
      <c r="E19" s="209" t="s">
        <v>67</v>
      </c>
      <c r="F19" s="231">
        <v>30</v>
      </c>
      <c r="G19" s="802"/>
      <c r="H19" s="403">
        <v>2.13</v>
      </c>
      <c r="I19" s="23">
        <v>0.21</v>
      </c>
      <c r="J19" s="58">
        <v>13.26</v>
      </c>
      <c r="K19" s="693">
        <v>72</v>
      </c>
      <c r="L19" s="403">
        <v>0.03</v>
      </c>
      <c r="M19" s="23">
        <v>0</v>
      </c>
      <c r="N19" s="23">
        <v>0</v>
      </c>
      <c r="O19" s="24">
        <v>0.05</v>
      </c>
      <c r="P19" s="403">
        <v>11.1</v>
      </c>
      <c r="Q19" s="23">
        <v>65.400000000000006</v>
      </c>
      <c r="R19" s="23">
        <v>19.5</v>
      </c>
      <c r="S19" s="58">
        <v>0.84</v>
      </c>
    </row>
    <row r="20" spans="1:19" s="19" customFormat="1" ht="37.5" customHeight="1">
      <c r="A20" s="148"/>
      <c r="B20" s="147"/>
      <c r="C20" s="190">
        <v>120</v>
      </c>
      <c r="D20" s="290" t="s">
        <v>16</v>
      </c>
      <c r="E20" s="209" t="s">
        <v>55</v>
      </c>
      <c r="F20" s="231">
        <v>20</v>
      </c>
      <c r="G20" s="802"/>
      <c r="H20" s="403">
        <v>1.1399999999999999</v>
      </c>
      <c r="I20" s="23">
        <v>0.22</v>
      </c>
      <c r="J20" s="58">
        <v>7.44</v>
      </c>
      <c r="K20" s="693">
        <v>36.26</v>
      </c>
      <c r="L20" s="403">
        <v>0.02</v>
      </c>
      <c r="M20" s="23">
        <v>0.08</v>
      </c>
      <c r="N20" s="23">
        <v>0</v>
      </c>
      <c r="O20" s="24">
        <v>0.06</v>
      </c>
      <c r="P20" s="403">
        <v>6.8</v>
      </c>
      <c r="Q20" s="23">
        <v>24</v>
      </c>
      <c r="R20" s="23">
        <v>8.1999999999999993</v>
      </c>
      <c r="S20" s="58">
        <v>0.46</v>
      </c>
    </row>
    <row r="21" spans="1:19" s="19" customFormat="1" ht="37.5" customHeight="1">
      <c r="A21" s="148"/>
      <c r="B21" s="147"/>
      <c r="C21" s="588"/>
      <c r="D21" s="589"/>
      <c r="E21" s="477" t="s">
        <v>24</v>
      </c>
      <c r="F21" s="398">
        <f>F14+F15+F16+F17+F18+F19+F20</f>
        <v>750</v>
      </c>
      <c r="G21" s="398"/>
      <c r="H21" s="680">
        <f t="shared" ref="H21:S21" si="1">H14+H15+H16+H17+H18+H19+H20</f>
        <v>31.410000000000004</v>
      </c>
      <c r="I21" s="114">
        <f t="shared" si="1"/>
        <v>38.08</v>
      </c>
      <c r="J21" s="395">
        <f t="shared" si="1"/>
        <v>84.47</v>
      </c>
      <c r="K21" s="738">
        <f t="shared" si="1"/>
        <v>816.78</v>
      </c>
      <c r="L21" s="680">
        <f t="shared" si="1"/>
        <v>0.30000000000000004</v>
      </c>
      <c r="M21" s="114">
        <f t="shared" si="1"/>
        <v>48.69</v>
      </c>
      <c r="N21" s="114">
        <f t="shared" si="1"/>
        <v>0.73</v>
      </c>
      <c r="O21" s="396">
        <f t="shared" si="1"/>
        <v>3.5899999999999994</v>
      </c>
      <c r="P21" s="680">
        <f t="shared" si="1"/>
        <v>212.52</v>
      </c>
      <c r="Q21" s="114">
        <f t="shared" si="1"/>
        <v>440.13</v>
      </c>
      <c r="R21" s="114">
        <f t="shared" si="1"/>
        <v>104.72</v>
      </c>
      <c r="S21" s="395">
        <f t="shared" si="1"/>
        <v>4.4400000000000004</v>
      </c>
    </row>
    <row r="22" spans="1:19" s="19" customFormat="1" ht="37.5" customHeight="1" thickBot="1">
      <c r="A22" s="380"/>
      <c r="B22" s="202"/>
      <c r="C22" s="196"/>
      <c r="D22" s="306"/>
      <c r="E22" s="557" t="s">
        <v>157</v>
      </c>
      <c r="F22" s="679"/>
      <c r="G22" s="827"/>
      <c r="H22" s="287"/>
      <c r="I22" s="63"/>
      <c r="J22" s="156"/>
      <c r="K22" s="662">
        <f>K21/23.5</f>
        <v>34.756595744680851</v>
      </c>
      <c r="L22" s="602"/>
      <c r="M22" s="603"/>
      <c r="N22" s="603"/>
      <c r="O22" s="605"/>
      <c r="P22" s="602"/>
      <c r="Q22" s="603"/>
      <c r="R22" s="603"/>
      <c r="S22" s="604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5"/>
      <c r="F24" s="29"/>
      <c r="G24" s="11"/>
      <c r="H24" s="11"/>
      <c r="I24" s="11"/>
      <c r="J24" s="11"/>
    </row>
    <row r="25" spans="1:19" ht="18">
      <c r="D25" s="11"/>
      <c r="E25" s="28"/>
      <c r="F25" s="29"/>
      <c r="G25" s="11"/>
      <c r="H25" s="11"/>
      <c r="I25" s="11"/>
      <c r="J25" s="11"/>
    </row>
    <row r="26" spans="1:19" ht="18">
      <c r="D26" s="11"/>
      <c r="E26" s="28"/>
      <c r="F26" s="29"/>
      <c r="G26" s="11"/>
      <c r="H26" s="11"/>
      <c r="I26" s="11"/>
      <c r="J26" s="11"/>
    </row>
    <row r="27" spans="1:19" ht="18">
      <c r="D27" s="11"/>
      <c r="E27" s="28"/>
      <c r="F27" s="29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9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91"/>
      <c r="F3" s="591"/>
      <c r="G3" s="591"/>
      <c r="H3" s="1"/>
      <c r="I3" s="1"/>
      <c r="J3" s="1"/>
      <c r="K3" s="1"/>
      <c r="L3" s="1"/>
      <c r="M3" s="1"/>
      <c r="N3" s="2"/>
    </row>
    <row r="4" spans="1:19" s="19" customFormat="1" ht="21.75" customHeight="1">
      <c r="A4" s="197"/>
      <c r="B4" s="197"/>
      <c r="C4" s="460" t="s">
        <v>45</v>
      </c>
      <c r="D4" s="181"/>
      <c r="E4" s="567"/>
      <c r="F4" s="732"/>
      <c r="G4" s="460"/>
      <c r="H4" s="374" t="s">
        <v>26</v>
      </c>
      <c r="I4" s="95"/>
      <c r="J4" s="95"/>
      <c r="K4" s="266" t="s">
        <v>27</v>
      </c>
      <c r="L4" s="837" t="s">
        <v>28</v>
      </c>
      <c r="M4" s="838"/>
      <c r="N4" s="838"/>
      <c r="O4" s="844"/>
      <c r="P4" s="839" t="s">
        <v>29</v>
      </c>
      <c r="Q4" s="837"/>
      <c r="R4" s="837"/>
      <c r="S4" s="840"/>
    </row>
    <row r="5" spans="1:19" s="19" customFormat="1" ht="28.5" customHeight="1" thickBot="1">
      <c r="A5" s="198" t="s">
        <v>0</v>
      </c>
      <c r="B5" s="198"/>
      <c r="C5" s="367" t="s">
        <v>46</v>
      </c>
      <c r="D5" s="118" t="s">
        <v>47</v>
      </c>
      <c r="E5" s="177" t="s">
        <v>44</v>
      </c>
      <c r="F5" s="145" t="s">
        <v>30</v>
      </c>
      <c r="G5" s="145" t="s">
        <v>43</v>
      </c>
      <c r="H5" s="349" t="s">
        <v>31</v>
      </c>
      <c r="I5" s="101" t="s">
        <v>32</v>
      </c>
      <c r="J5" s="260" t="s">
        <v>33</v>
      </c>
      <c r="K5" s="267" t="s">
        <v>34</v>
      </c>
      <c r="L5" s="100" t="s">
        <v>35</v>
      </c>
      <c r="M5" s="101" t="s">
        <v>36</v>
      </c>
      <c r="N5" s="101" t="s">
        <v>37</v>
      </c>
      <c r="O5" s="102" t="s">
        <v>38</v>
      </c>
      <c r="P5" s="349" t="s">
        <v>39</v>
      </c>
      <c r="Q5" s="101" t="s">
        <v>40</v>
      </c>
      <c r="R5" s="101" t="s">
        <v>41</v>
      </c>
      <c r="S5" s="102" t="s">
        <v>42</v>
      </c>
    </row>
    <row r="6" spans="1:19" s="19" customFormat="1" ht="37.5" customHeight="1">
      <c r="A6" s="201" t="s">
        <v>6</v>
      </c>
      <c r="B6" s="201"/>
      <c r="C6" s="194">
        <v>24</v>
      </c>
      <c r="D6" s="400" t="s">
        <v>8</v>
      </c>
      <c r="E6" s="362" t="s">
        <v>194</v>
      </c>
      <c r="F6" s="194">
        <v>150</v>
      </c>
      <c r="G6" s="400"/>
      <c r="H6" s="390">
        <v>0.6</v>
      </c>
      <c r="I6" s="47">
        <v>0</v>
      </c>
      <c r="J6" s="54">
        <v>16.95</v>
      </c>
      <c r="K6" s="523">
        <v>69</v>
      </c>
      <c r="L6" s="46">
        <v>0.01</v>
      </c>
      <c r="M6" s="47">
        <v>19.5</v>
      </c>
      <c r="N6" s="47">
        <v>0.04</v>
      </c>
      <c r="O6" s="48">
        <v>0</v>
      </c>
      <c r="P6" s="390">
        <v>24</v>
      </c>
      <c r="Q6" s="47">
        <v>16.5</v>
      </c>
      <c r="R6" s="47">
        <v>13.5</v>
      </c>
      <c r="S6" s="48">
        <v>3.3</v>
      </c>
    </row>
    <row r="7" spans="1:19" s="19" customFormat="1" ht="37.5" customHeight="1">
      <c r="A7" s="146"/>
      <c r="B7" s="146"/>
      <c r="C7" s="190">
        <v>229</v>
      </c>
      <c r="D7" s="288" t="s">
        <v>10</v>
      </c>
      <c r="E7" s="249" t="s">
        <v>172</v>
      </c>
      <c r="F7" s="325">
        <v>90</v>
      </c>
      <c r="G7" s="190"/>
      <c r="H7" s="403">
        <v>17.010000000000002</v>
      </c>
      <c r="I7" s="23">
        <v>6.36</v>
      </c>
      <c r="J7" s="24">
        <v>3.1</v>
      </c>
      <c r="K7" s="271">
        <v>136.16999999999999</v>
      </c>
      <c r="L7" s="22">
        <v>0.01</v>
      </c>
      <c r="M7" s="23">
        <v>8.9999999999999993E-3</v>
      </c>
      <c r="N7" s="23">
        <v>0</v>
      </c>
      <c r="O7" s="58">
        <v>1.98</v>
      </c>
      <c r="P7" s="403">
        <v>45.1</v>
      </c>
      <c r="Q7" s="23">
        <v>46.48</v>
      </c>
      <c r="R7" s="23">
        <v>3</v>
      </c>
      <c r="S7" s="58">
        <v>0.27</v>
      </c>
    </row>
    <row r="8" spans="1:19" s="19" customFormat="1" ht="37.5" customHeight="1">
      <c r="A8" s="146"/>
      <c r="B8" s="146"/>
      <c r="C8" s="191">
        <v>52</v>
      </c>
      <c r="D8" s="365" t="s">
        <v>79</v>
      </c>
      <c r="E8" s="248" t="s">
        <v>158</v>
      </c>
      <c r="F8" s="590">
        <v>150</v>
      </c>
      <c r="G8" s="191"/>
      <c r="H8" s="350">
        <v>3.15</v>
      </c>
      <c r="I8" s="16">
        <v>4.5</v>
      </c>
      <c r="J8" s="21">
        <v>17.55</v>
      </c>
      <c r="K8" s="268">
        <v>122.85</v>
      </c>
      <c r="L8" s="20">
        <v>0.16</v>
      </c>
      <c r="M8" s="16">
        <v>25.3</v>
      </c>
      <c r="N8" s="16">
        <v>0</v>
      </c>
      <c r="O8" s="50">
        <v>5.53</v>
      </c>
      <c r="P8" s="350">
        <v>16.260000000000002</v>
      </c>
      <c r="Q8" s="16">
        <v>94.6</v>
      </c>
      <c r="R8" s="16">
        <v>35.32</v>
      </c>
      <c r="S8" s="50">
        <v>15.9</v>
      </c>
    </row>
    <row r="9" spans="1:19" s="19" customFormat="1" ht="46.8">
      <c r="A9" s="146"/>
      <c r="B9" s="146"/>
      <c r="C9" s="189">
        <v>219</v>
      </c>
      <c r="D9" s="207" t="s">
        <v>20</v>
      </c>
      <c r="E9" s="356" t="s">
        <v>165</v>
      </c>
      <c r="F9" s="253">
        <v>200</v>
      </c>
      <c r="G9" s="207"/>
      <c r="H9" s="350">
        <v>0</v>
      </c>
      <c r="I9" s="16">
        <v>0</v>
      </c>
      <c r="J9" s="21">
        <v>25</v>
      </c>
      <c r="K9" s="269">
        <v>100</v>
      </c>
      <c r="L9" s="22">
        <v>0</v>
      </c>
      <c r="M9" s="23">
        <v>5.48</v>
      </c>
      <c r="N9" s="23">
        <v>0</v>
      </c>
      <c r="O9" s="58">
        <v>0.57999999999999996</v>
      </c>
      <c r="P9" s="403">
        <v>0.4</v>
      </c>
      <c r="Q9" s="23">
        <v>0</v>
      </c>
      <c r="R9" s="13">
        <v>0</v>
      </c>
      <c r="S9" s="55">
        <v>0.04</v>
      </c>
    </row>
    <row r="10" spans="1:19" s="19" customFormat="1" ht="37.5" customHeight="1">
      <c r="A10" s="146"/>
      <c r="B10" s="146"/>
      <c r="C10" s="192">
        <v>119</v>
      </c>
      <c r="D10" s="207" t="s">
        <v>15</v>
      </c>
      <c r="E10" s="243" t="s">
        <v>67</v>
      </c>
      <c r="F10" s="189">
        <v>30</v>
      </c>
      <c r="G10" s="326"/>
      <c r="H10" s="350">
        <v>2.13</v>
      </c>
      <c r="I10" s="16">
        <v>0.21</v>
      </c>
      <c r="J10" s="21">
        <v>13.26</v>
      </c>
      <c r="K10" s="269">
        <v>72</v>
      </c>
      <c r="L10" s="20">
        <v>0.03</v>
      </c>
      <c r="M10" s="16">
        <v>0</v>
      </c>
      <c r="N10" s="16">
        <v>0</v>
      </c>
      <c r="O10" s="50">
        <v>0.05</v>
      </c>
      <c r="P10" s="350">
        <v>11.1</v>
      </c>
      <c r="Q10" s="16">
        <v>65.400000000000006</v>
      </c>
      <c r="R10" s="16">
        <v>19.5</v>
      </c>
      <c r="S10" s="50">
        <v>0.84</v>
      </c>
    </row>
    <row r="11" spans="1:19" s="19" customFormat="1" ht="37.5" customHeight="1">
      <c r="A11" s="146"/>
      <c r="B11" s="146"/>
      <c r="C11" s="189">
        <v>120</v>
      </c>
      <c r="D11" s="207" t="s">
        <v>16</v>
      </c>
      <c r="E11" s="243" t="s">
        <v>22</v>
      </c>
      <c r="F11" s="189">
        <v>20</v>
      </c>
      <c r="G11" s="326"/>
      <c r="H11" s="350">
        <v>1.1399999999999999</v>
      </c>
      <c r="I11" s="16">
        <v>0.22</v>
      </c>
      <c r="J11" s="21">
        <v>7.44</v>
      </c>
      <c r="K11" s="269">
        <v>36.26</v>
      </c>
      <c r="L11" s="20">
        <v>0.02</v>
      </c>
      <c r="M11" s="16">
        <v>0.08</v>
      </c>
      <c r="N11" s="16">
        <v>0</v>
      </c>
      <c r="O11" s="50">
        <v>0.06</v>
      </c>
      <c r="P11" s="350">
        <v>6.8</v>
      </c>
      <c r="Q11" s="16">
        <v>24</v>
      </c>
      <c r="R11" s="16">
        <v>8.1999999999999993</v>
      </c>
      <c r="S11" s="281">
        <v>0.46</v>
      </c>
    </row>
    <row r="12" spans="1:19" s="19" customFormat="1" ht="37.5" customHeight="1">
      <c r="A12" s="146"/>
      <c r="B12" s="146"/>
      <c r="C12" s="189"/>
      <c r="D12" s="207"/>
      <c r="E12" s="251" t="s">
        <v>24</v>
      </c>
      <c r="F12" s="488">
        <f>SUM(F6:F11)</f>
        <v>640</v>
      </c>
      <c r="G12" s="189"/>
      <c r="H12" s="350">
        <f t="shared" ref="H12:S12" si="0">SUM(H6:H11)</f>
        <v>24.03</v>
      </c>
      <c r="I12" s="16">
        <f t="shared" si="0"/>
        <v>11.290000000000001</v>
      </c>
      <c r="J12" s="21">
        <f t="shared" si="0"/>
        <v>83.3</v>
      </c>
      <c r="K12" s="564">
        <f>SUM(K6:K11)</f>
        <v>536.28</v>
      </c>
      <c r="L12" s="20">
        <f t="shared" si="0"/>
        <v>0.22999999999999998</v>
      </c>
      <c r="M12" s="16">
        <f t="shared" si="0"/>
        <v>50.369</v>
      </c>
      <c r="N12" s="16">
        <f t="shared" si="0"/>
        <v>0.04</v>
      </c>
      <c r="O12" s="50">
        <f t="shared" si="0"/>
        <v>8.2000000000000011</v>
      </c>
      <c r="P12" s="350">
        <f t="shared" si="0"/>
        <v>103.66</v>
      </c>
      <c r="Q12" s="16">
        <f t="shared" si="0"/>
        <v>246.98</v>
      </c>
      <c r="R12" s="16">
        <f t="shared" si="0"/>
        <v>79.52</v>
      </c>
      <c r="S12" s="50">
        <f t="shared" si="0"/>
        <v>20.81</v>
      </c>
    </row>
    <row r="13" spans="1:19" s="19" customFormat="1" ht="37.5" customHeight="1" thickBot="1">
      <c r="A13" s="510"/>
      <c r="B13" s="510"/>
      <c r="C13" s="555"/>
      <c r="D13" s="503"/>
      <c r="E13" s="252" t="s">
        <v>25</v>
      </c>
      <c r="F13" s="555"/>
      <c r="G13" s="503"/>
      <c r="H13" s="565"/>
      <c r="I13" s="104"/>
      <c r="J13" s="562"/>
      <c r="K13" s="563">
        <f>K12/23.5</f>
        <v>22.820425531914893</v>
      </c>
      <c r="L13" s="561"/>
      <c r="M13" s="104"/>
      <c r="N13" s="104"/>
      <c r="O13" s="105"/>
      <c r="P13" s="565"/>
      <c r="Q13" s="104"/>
      <c r="R13" s="104"/>
      <c r="S13" s="105"/>
    </row>
    <row r="14" spans="1:19" s="19" customFormat="1" ht="37.5" customHeight="1">
      <c r="A14" s="201" t="s">
        <v>7</v>
      </c>
      <c r="B14" s="201"/>
      <c r="C14" s="194">
        <v>25</v>
      </c>
      <c r="D14" s="362" t="s">
        <v>23</v>
      </c>
      <c r="E14" s="556" t="s">
        <v>58</v>
      </c>
      <c r="F14" s="558">
        <v>150</v>
      </c>
      <c r="G14" s="194"/>
      <c r="H14" s="390">
        <v>0.6</v>
      </c>
      <c r="I14" s="47">
        <v>0.45</v>
      </c>
      <c r="J14" s="48">
        <v>12.3</v>
      </c>
      <c r="K14" s="314">
        <v>54.9</v>
      </c>
      <c r="L14" s="390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19" customFormat="1" ht="37.5" customHeight="1">
      <c r="A15" s="146"/>
      <c r="B15" s="146"/>
      <c r="C15" s="189">
        <v>37</v>
      </c>
      <c r="D15" s="243" t="s">
        <v>9</v>
      </c>
      <c r="E15" s="587" t="s">
        <v>159</v>
      </c>
      <c r="F15" s="259">
        <v>200</v>
      </c>
      <c r="G15" s="207"/>
      <c r="H15" s="351">
        <v>6</v>
      </c>
      <c r="I15" s="13">
        <v>5.4</v>
      </c>
      <c r="J15" s="55">
        <v>10.8</v>
      </c>
      <c r="K15" s="192">
        <v>115.6</v>
      </c>
      <c r="L15" s="351">
        <v>0.1</v>
      </c>
      <c r="M15" s="13">
        <v>10.7</v>
      </c>
      <c r="N15" s="13">
        <v>0</v>
      </c>
      <c r="O15" s="55">
        <v>0.18</v>
      </c>
      <c r="P15" s="109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47"/>
      <c r="B16" s="586"/>
      <c r="C16" s="190">
        <v>181</v>
      </c>
      <c r="D16" s="290" t="s">
        <v>10</v>
      </c>
      <c r="E16" s="587" t="s">
        <v>181</v>
      </c>
      <c r="F16" s="259">
        <v>90</v>
      </c>
      <c r="G16" s="288"/>
      <c r="H16" s="351">
        <v>21.24</v>
      </c>
      <c r="I16" s="13">
        <v>7.47</v>
      </c>
      <c r="J16" s="55">
        <v>2.7</v>
      </c>
      <c r="K16" s="192">
        <v>162.9</v>
      </c>
      <c r="L16" s="351">
        <v>0.03</v>
      </c>
      <c r="M16" s="13">
        <v>0.28999999999999998</v>
      </c>
      <c r="N16" s="13">
        <v>0.32</v>
      </c>
      <c r="O16" s="55">
        <v>2.39</v>
      </c>
      <c r="P16" s="109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47"/>
      <c r="B17" s="147"/>
      <c r="C17" s="190">
        <v>64</v>
      </c>
      <c r="D17" s="290" t="s">
        <v>57</v>
      </c>
      <c r="E17" s="587" t="s">
        <v>92</v>
      </c>
      <c r="F17" s="259">
        <v>150</v>
      </c>
      <c r="G17" s="288"/>
      <c r="H17" s="351">
        <v>6.45</v>
      </c>
      <c r="I17" s="13">
        <v>4.05</v>
      </c>
      <c r="J17" s="55">
        <v>40.200000000000003</v>
      </c>
      <c r="K17" s="192">
        <v>223.65</v>
      </c>
      <c r="L17" s="351">
        <v>0.08</v>
      </c>
      <c r="M17" s="13">
        <v>0</v>
      </c>
      <c r="N17" s="13">
        <v>0</v>
      </c>
      <c r="O17" s="55">
        <v>2.0699999999999998</v>
      </c>
      <c r="P17" s="109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47"/>
      <c r="B18" s="147"/>
      <c r="C18" s="296">
        <v>98</v>
      </c>
      <c r="D18" s="190" t="s">
        <v>20</v>
      </c>
      <c r="E18" s="290" t="s">
        <v>112</v>
      </c>
      <c r="F18" s="588">
        <v>200</v>
      </c>
      <c r="G18" s="323"/>
      <c r="H18" s="22">
        <v>0.4</v>
      </c>
      <c r="I18" s="23">
        <v>0</v>
      </c>
      <c r="J18" s="24">
        <v>27</v>
      </c>
      <c r="K18" s="271">
        <v>110</v>
      </c>
      <c r="L18" s="403">
        <v>0</v>
      </c>
      <c r="M18" s="23">
        <v>0.14000000000000001</v>
      </c>
      <c r="N18" s="23">
        <v>0</v>
      </c>
      <c r="O18" s="58">
        <v>0.04</v>
      </c>
      <c r="P18" s="22">
        <v>12.8</v>
      </c>
      <c r="Q18" s="23">
        <v>2.2000000000000002</v>
      </c>
      <c r="R18" s="23">
        <v>1.8</v>
      </c>
      <c r="S18" s="58">
        <v>0.5</v>
      </c>
    </row>
    <row r="19" spans="1:19" s="41" customFormat="1" ht="37.5" customHeight="1">
      <c r="A19" s="147"/>
      <c r="B19" s="147"/>
      <c r="C19" s="296">
        <v>119</v>
      </c>
      <c r="D19" s="207" t="s">
        <v>15</v>
      </c>
      <c r="E19" s="250" t="s">
        <v>67</v>
      </c>
      <c r="F19" s="189">
        <v>45</v>
      </c>
      <c r="G19" s="324"/>
      <c r="H19" s="350">
        <v>3.19</v>
      </c>
      <c r="I19" s="16">
        <v>0.31</v>
      </c>
      <c r="J19" s="50">
        <v>19.89</v>
      </c>
      <c r="K19" s="268">
        <v>108</v>
      </c>
      <c r="L19" s="350">
        <v>0.05</v>
      </c>
      <c r="M19" s="16">
        <v>0</v>
      </c>
      <c r="N19" s="16">
        <v>0</v>
      </c>
      <c r="O19" s="50">
        <v>0.08</v>
      </c>
      <c r="P19" s="20">
        <v>16.649999999999999</v>
      </c>
      <c r="Q19" s="16">
        <v>98.1</v>
      </c>
      <c r="R19" s="16">
        <v>29.25</v>
      </c>
      <c r="S19" s="50">
        <v>1.26</v>
      </c>
    </row>
    <row r="20" spans="1:19" s="41" customFormat="1" ht="37.5" customHeight="1">
      <c r="A20" s="147"/>
      <c r="B20" s="147"/>
      <c r="C20" s="190">
        <v>120</v>
      </c>
      <c r="D20" s="207" t="s">
        <v>16</v>
      </c>
      <c r="E20" s="250" t="s">
        <v>55</v>
      </c>
      <c r="F20" s="189">
        <v>25</v>
      </c>
      <c r="G20" s="324"/>
      <c r="H20" s="350">
        <v>1.42</v>
      </c>
      <c r="I20" s="16">
        <v>0.27</v>
      </c>
      <c r="J20" s="50">
        <v>9.3000000000000007</v>
      </c>
      <c r="K20" s="268">
        <v>45.32</v>
      </c>
      <c r="L20" s="350">
        <v>0.02</v>
      </c>
      <c r="M20" s="16">
        <v>0.1</v>
      </c>
      <c r="N20" s="16">
        <v>0</v>
      </c>
      <c r="O20" s="50">
        <v>7.0000000000000007E-2</v>
      </c>
      <c r="P20" s="20">
        <v>8.5</v>
      </c>
      <c r="Q20" s="16">
        <v>30</v>
      </c>
      <c r="R20" s="16">
        <v>10.25</v>
      </c>
      <c r="S20" s="50">
        <v>0.56999999999999995</v>
      </c>
    </row>
    <row r="21" spans="1:19" s="41" customFormat="1" ht="37.5" customHeight="1">
      <c r="A21" s="147"/>
      <c r="B21" s="147"/>
      <c r="C21" s="588"/>
      <c r="D21" s="589"/>
      <c r="E21" s="477"/>
      <c r="F21" s="394">
        <f>SUM(F14:F20)</f>
        <v>860</v>
      </c>
      <c r="G21" s="394"/>
      <c r="H21" s="285">
        <f t="shared" ref="H21:S21" si="1">SUM(H14:H20)</f>
        <v>39.299999999999997</v>
      </c>
      <c r="I21" s="38">
        <f t="shared" si="1"/>
        <v>17.95</v>
      </c>
      <c r="J21" s="89">
        <f t="shared" si="1"/>
        <v>122.19</v>
      </c>
      <c r="K21" s="394">
        <f>SUM(K14:K20)</f>
        <v>820.37</v>
      </c>
      <c r="L21" s="285">
        <f t="shared" si="1"/>
        <v>0.31</v>
      </c>
      <c r="M21" s="38">
        <f t="shared" si="1"/>
        <v>18.73</v>
      </c>
      <c r="N21" s="38">
        <f t="shared" si="1"/>
        <v>0.33</v>
      </c>
      <c r="O21" s="89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9">
        <f t="shared" si="1"/>
        <v>10.08</v>
      </c>
    </row>
    <row r="22" spans="1:19" s="41" customFormat="1" ht="37.5" customHeight="1" thickBot="1">
      <c r="A22" s="202"/>
      <c r="B22" s="202"/>
      <c r="C22" s="196"/>
      <c r="D22" s="306"/>
      <c r="E22" s="557"/>
      <c r="F22" s="592"/>
      <c r="G22" s="592"/>
      <c r="H22" s="594"/>
      <c r="I22" s="595"/>
      <c r="J22" s="596"/>
      <c r="K22" s="593">
        <f>K21/23.5</f>
        <v>34.909361702127661</v>
      </c>
      <c r="L22" s="594"/>
      <c r="M22" s="595"/>
      <c r="N22" s="595"/>
      <c r="O22" s="596"/>
      <c r="P22" s="831"/>
      <c r="Q22" s="595"/>
      <c r="R22" s="595"/>
      <c r="S22" s="596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5"/>
      <c r="F24" s="29"/>
      <c r="G24" s="11"/>
      <c r="H24" s="11"/>
      <c r="I24" s="11"/>
      <c r="J24" s="11"/>
    </row>
    <row r="25" spans="1:19" ht="18">
      <c r="D25" s="11"/>
      <c r="E25" s="28"/>
      <c r="F25" s="29"/>
      <c r="G25" s="11"/>
      <c r="H25" s="11"/>
      <c r="I25" s="11"/>
      <c r="J25" s="11"/>
    </row>
    <row r="26" spans="1:19" ht="18">
      <c r="D26" s="11"/>
      <c r="E26" s="28"/>
      <c r="F26" s="29"/>
      <c r="G26" s="11"/>
      <c r="H26" s="11"/>
      <c r="I26" s="11"/>
      <c r="J26" s="11"/>
    </row>
    <row r="27" spans="1:19" ht="18">
      <c r="D27" s="11"/>
      <c r="E27" s="28"/>
      <c r="F27" s="29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="60" zoomScaleNormal="60" workbookViewId="0">
      <selection activeCell="A2" sqref="A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0" ht="22.8">
      <c r="A2" s="6" t="s">
        <v>200</v>
      </c>
      <c r="B2" s="7"/>
      <c r="C2" s="6" t="s">
        <v>198</v>
      </c>
      <c r="D2" s="6"/>
      <c r="E2" s="8" t="s">
        <v>2</v>
      </c>
      <c r="F2" s="7">
        <v>2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19" customFormat="1" ht="21.75" customHeight="1" thickBot="1">
      <c r="A4" s="117"/>
      <c r="B4" s="620" t="s">
        <v>45</v>
      </c>
      <c r="C4" s="117"/>
      <c r="D4" s="238"/>
      <c r="E4" s="621"/>
      <c r="F4" s="620"/>
      <c r="G4" s="433" t="s">
        <v>26</v>
      </c>
      <c r="H4" s="490"/>
      <c r="I4" s="371"/>
      <c r="J4" s="266" t="s">
        <v>27</v>
      </c>
    </row>
    <row r="5" spans="1:10" s="19" customFormat="1" ht="28.5" customHeight="1" thickBot="1">
      <c r="A5" s="118" t="s">
        <v>0</v>
      </c>
      <c r="B5" s="139" t="s">
        <v>46</v>
      </c>
      <c r="C5" s="643" t="s">
        <v>47</v>
      </c>
      <c r="D5" s="139" t="s">
        <v>44</v>
      </c>
      <c r="E5" s="145" t="s">
        <v>30</v>
      </c>
      <c r="F5" s="139" t="s">
        <v>43</v>
      </c>
      <c r="G5" s="349" t="s">
        <v>31</v>
      </c>
      <c r="H5" s="101" t="s">
        <v>32</v>
      </c>
      <c r="I5" s="102" t="s">
        <v>33</v>
      </c>
      <c r="J5" s="267" t="s">
        <v>34</v>
      </c>
    </row>
    <row r="6" spans="1:10" s="19" customFormat="1" ht="26.4" customHeight="1">
      <c r="A6" s="119" t="s">
        <v>6</v>
      </c>
      <c r="B6" s="575" t="s">
        <v>54</v>
      </c>
      <c r="C6" s="302" t="s">
        <v>23</v>
      </c>
      <c r="D6" s="399" t="s">
        <v>51</v>
      </c>
      <c r="E6" s="307">
        <v>17</v>
      </c>
      <c r="F6" s="465"/>
      <c r="G6" s="376">
        <v>1.7</v>
      </c>
      <c r="H6" s="45">
        <v>4.42</v>
      </c>
      <c r="I6" s="311">
        <v>0.85</v>
      </c>
      <c r="J6" s="314">
        <v>49.98</v>
      </c>
    </row>
    <row r="7" spans="1:10" s="19" customFormat="1" ht="26.4" customHeight="1">
      <c r="A7" s="119"/>
      <c r="B7" s="179">
        <v>54</v>
      </c>
      <c r="C7" s="207" t="s">
        <v>79</v>
      </c>
      <c r="D7" s="250" t="s">
        <v>50</v>
      </c>
      <c r="E7" s="189">
        <v>150</v>
      </c>
      <c r="F7" s="179"/>
      <c r="G7" s="403">
        <v>7.2</v>
      </c>
      <c r="H7" s="23">
        <v>5.0999999999999996</v>
      </c>
      <c r="I7" s="58">
        <v>33.9</v>
      </c>
      <c r="J7" s="271">
        <v>210.3</v>
      </c>
    </row>
    <row r="8" spans="1:10" s="19" customFormat="1" ht="44.25" customHeight="1">
      <c r="A8" s="119"/>
      <c r="B8" s="179">
        <v>58</v>
      </c>
      <c r="C8" s="207" t="s">
        <v>10</v>
      </c>
      <c r="D8" s="239" t="s">
        <v>49</v>
      </c>
      <c r="E8" s="189">
        <v>90</v>
      </c>
      <c r="F8" s="179"/>
      <c r="G8" s="350">
        <v>12.4</v>
      </c>
      <c r="H8" s="16">
        <v>14.03</v>
      </c>
      <c r="I8" s="50">
        <v>2.56</v>
      </c>
      <c r="J8" s="268">
        <v>188.2</v>
      </c>
    </row>
    <row r="9" spans="1:10" s="19" customFormat="1" ht="37.5" customHeight="1">
      <c r="A9" s="119"/>
      <c r="B9" s="140">
        <v>104</v>
      </c>
      <c r="C9" s="365" t="s">
        <v>20</v>
      </c>
      <c r="D9" s="347" t="s">
        <v>107</v>
      </c>
      <c r="E9" s="256">
        <v>200</v>
      </c>
      <c r="F9" s="140"/>
      <c r="G9" s="350">
        <v>0</v>
      </c>
      <c r="H9" s="16">
        <v>0</v>
      </c>
      <c r="I9" s="50">
        <v>19.2</v>
      </c>
      <c r="J9" s="268">
        <v>76.8</v>
      </c>
    </row>
    <row r="10" spans="1:10" s="19" customFormat="1" ht="26.4" customHeight="1">
      <c r="A10" s="119"/>
      <c r="B10" s="142">
        <v>119</v>
      </c>
      <c r="C10" s="207" t="s">
        <v>15</v>
      </c>
      <c r="D10" s="250" t="s">
        <v>21</v>
      </c>
      <c r="E10" s="189">
        <v>30</v>
      </c>
      <c r="F10" s="179"/>
      <c r="G10" s="350">
        <v>2.13</v>
      </c>
      <c r="H10" s="16">
        <v>0.21</v>
      </c>
      <c r="I10" s="50">
        <v>13.26</v>
      </c>
      <c r="J10" s="269">
        <v>72</v>
      </c>
    </row>
    <row r="11" spans="1:10" s="19" customFormat="1" ht="26.4" customHeight="1">
      <c r="A11" s="119"/>
      <c r="B11" s="179">
        <v>120</v>
      </c>
      <c r="C11" s="207" t="s">
        <v>16</v>
      </c>
      <c r="D11" s="250" t="s">
        <v>55</v>
      </c>
      <c r="E11" s="189">
        <v>20</v>
      </c>
      <c r="F11" s="179"/>
      <c r="G11" s="350">
        <v>1.1399999999999999</v>
      </c>
      <c r="H11" s="16">
        <v>0.22</v>
      </c>
      <c r="I11" s="50">
        <v>7.44</v>
      </c>
      <c r="J11" s="269">
        <v>36.26</v>
      </c>
    </row>
    <row r="12" spans="1:10" s="19" customFormat="1" ht="26.4" customHeight="1">
      <c r="A12" s="119"/>
      <c r="B12" s="179"/>
      <c r="C12" s="207"/>
      <c r="D12" s="457" t="s">
        <v>24</v>
      </c>
      <c r="E12" s="488">
        <f>SUM(E6:E11)</f>
        <v>507</v>
      </c>
      <c r="F12" s="179"/>
      <c r="G12" s="350">
        <f t="shared" ref="G12:J12" si="0">SUM(G6:G11)</f>
        <v>24.57</v>
      </c>
      <c r="H12" s="16">
        <f t="shared" si="0"/>
        <v>23.979999999999997</v>
      </c>
      <c r="I12" s="50">
        <f t="shared" si="0"/>
        <v>77.210000000000008</v>
      </c>
      <c r="J12" s="564">
        <f t="shared" si="0"/>
        <v>633.54</v>
      </c>
    </row>
    <row r="13" spans="1:10" s="19" customFormat="1" ht="26.4" customHeight="1" thickBot="1">
      <c r="A13" s="581"/>
      <c r="B13" s="559"/>
      <c r="C13" s="503"/>
      <c r="D13" s="459" t="s">
        <v>25</v>
      </c>
      <c r="E13" s="555"/>
      <c r="F13" s="554"/>
      <c r="G13" s="565"/>
      <c r="H13" s="104"/>
      <c r="I13" s="105"/>
      <c r="J13" s="563">
        <f>J12/23.5</f>
        <v>26.959148936170212</v>
      </c>
    </row>
    <row r="14" spans="1:10" s="19" customFormat="1" ht="26.4" customHeight="1">
      <c r="A14" s="121" t="s">
        <v>7</v>
      </c>
      <c r="B14" s="642">
        <v>135</v>
      </c>
      <c r="C14" s="612" t="s">
        <v>23</v>
      </c>
      <c r="D14" s="247" t="s">
        <v>64</v>
      </c>
      <c r="E14" s="214">
        <v>60</v>
      </c>
      <c r="F14" s="386"/>
      <c r="G14" s="403">
        <v>1.2</v>
      </c>
      <c r="H14" s="23">
        <v>5.4</v>
      </c>
      <c r="I14" s="58">
        <v>5.16</v>
      </c>
      <c r="J14" s="271">
        <v>73.2</v>
      </c>
    </row>
    <row r="15" spans="1:10" s="19" customFormat="1" ht="26.4" customHeight="1">
      <c r="A15" s="120"/>
      <c r="B15" s="141">
        <v>36</v>
      </c>
      <c r="C15" s="288" t="s">
        <v>9</v>
      </c>
      <c r="D15" s="428" t="s">
        <v>56</v>
      </c>
      <c r="E15" s="190">
        <v>200</v>
      </c>
      <c r="F15" s="290"/>
      <c r="G15" s="360">
        <v>5</v>
      </c>
      <c r="H15" s="115">
        <v>8.6</v>
      </c>
      <c r="I15" s="293">
        <v>12.6</v>
      </c>
      <c r="J15" s="296">
        <v>147.80000000000001</v>
      </c>
    </row>
    <row r="16" spans="1:10" s="19" customFormat="1" ht="26.4" customHeight="1">
      <c r="A16" s="130"/>
      <c r="B16" s="141">
        <v>90</v>
      </c>
      <c r="C16" s="288" t="s">
        <v>10</v>
      </c>
      <c r="D16" s="456" t="s">
        <v>176</v>
      </c>
      <c r="E16" s="259">
        <v>90</v>
      </c>
      <c r="F16" s="141"/>
      <c r="G16" s="614">
        <v>15.21</v>
      </c>
      <c r="H16" s="132">
        <v>14.04</v>
      </c>
      <c r="I16" s="137">
        <v>8.91</v>
      </c>
      <c r="J16" s="272">
        <v>222.75</v>
      </c>
    </row>
    <row r="17" spans="1:10" s="19" customFormat="1" ht="33" customHeight="1">
      <c r="A17" s="130"/>
      <c r="B17" s="141">
        <v>218</v>
      </c>
      <c r="C17" s="288" t="s">
        <v>57</v>
      </c>
      <c r="D17" s="428" t="s">
        <v>184</v>
      </c>
      <c r="E17" s="190">
        <v>150</v>
      </c>
      <c r="F17" s="290"/>
      <c r="G17" s="403">
        <v>4.1399999999999997</v>
      </c>
      <c r="H17" s="23">
        <v>10.86</v>
      </c>
      <c r="I17" s="58">
        <v>18.64</v>
      </c>
      <c r="J17" s="401">
        <v>189</v>
      </c>
    </row>
    <row r="18" spans="1:10" s="19" customFormat="1" ht="51" customHeight="1">
      <c r="A18" s="130"/>
      <c r="B18" s="141">
        <v>219</v>
      </c>
      <c r="C18" s="288" t="s">
        <v>20</v>
      </c>
      <c r="D18" s="428" t="s">
        <v>165</v>
      </c>
      <c r="E18" s="190">
        <v>200</v>
      </c>
      <c r="F18" s="290"/>
      <c r="G18" s="403">
        <v>0</v>
      </c>
      <c r="H18" s="23">
        <v>0</v>
      </c>
      <c r="I18" s="58">
        <v>25</v>
      </c>
      <c r="J18" s="401">
        <v>100</v>
      </c>
    </row>
    <row r="19" spans="1:10" s="19" customFormat="1" ht="26.4" customHeight="1">
      <c r="A19" s="130"/>
      <c r="B19" s="613">
        <v>119</v>
      </c>
      <c r="C19" s="288" t="s">
        <v>15</v>
      </c>
      <c r="D19" s="295" t="s">
        <v>67</v>
      </c>
      <c r="E19" s="190">
        <v>30</v>
      </c>
      <c r="F19" s="190"/>
      <c r="G19" s="22">
        <v>2.13</v>
      </c>
      <c r="H19" s="23">
        <v>0.21</v>
      </c>
      <c r="I19" s="24">
        <v>13.26</v>
      </c>
      <c r="J19" s="401">
        <v>72</v>
      </c>
    </row>
    <row r="20" spans="1:10" s="19" customFormat="1" ht="26.4" customHeight="1">
      <c r="A20" s="130"/>
      <c r="B20" s="141">
        <v>120</v>
      </c>
      <c r="C20" s="288" t="s">
        <v>16</v>
      </c>
      <c r="D20" s="295" t="s">
        <v>55</v>
      </c>
      <c r="E20" s="190">
        <v>20</v>
      </c>
      <c r="F20" s="190"/>
      <c r="G20" s="22">
        <v>1.1399999999999999</v>
      </c>
      <c r="H20" s="23">
        <v>0.22</v>
      </c>
      <c r="I20" s="24">
        <v>7.44</v>
      </c>
      <c r="J20" s="401">
        <v>36.26</v>
      </c>
    </row>
    <row r="21" spans="1:10" s="19" customFormat="1" ht="26.4" customHeight="1">
      <c r="A21" s="130"/>
      <c r="B21" s="615"/>
      <c r="C21" s="323"/>
      <c r="D21" s="457" t="s">
        <v>24</v>
      </c>
      <c r="E21" s="616">
        <f>E14+E15+E16+E17+E18+E19+E20</f>
        <v>750</v>
      </c>
      <c r="F21" s="141"/>
      <c r="G21" s="285">
        <f t="shared" ref="G21:J21" si="1">G14+G15+G16+G17+G18+G19+G20</f>
        <v>28.82</v>
      </c>
      <c r="H21" s="38">
        <f t="shared" si="1"/>
        <v>39.33</v>
      </c>
      <c r="I21" s="89">
        <f t="shared" si="1"/>
        <v>91.01</v>
      </c>
      <c r="J21" s="636">
        <f t="shared" si="1"/>
        <v>841.01</v>
      </c>
    </row>
    <row r="22" spans="1:10" s="19" customFormat="1" ht="26.4" customHeight="1" thickBot="1">
      <c r="A22" s="155"/>
      <c r="B22" s="379"/>
      <c r="C22" s="188"/>
      <c r="D22" s="459" t="s">
        <v>25</v>
      </c>
      <c r="E22" s="193"/>
      <c r="F22" s="312"/>
      <c r="G22" s="287"/>
      <c r="H22" s="63"/>
      <c r="I22" s="156"/>
      <c r="J22" s="274">
        <f>J21/23.5</f>
        <v>35.787659574468087</v>
      </c>
    </row>
    <row r="23" spans="1:10" s="174" customFormat="1" ht="26.4" customHeight="1">
      <c r="A23" s="571"/>
      <c r="B23" s="572"/>
      <c r="C23" s="571"/>
      <c r="D23" s="573"/>
      <c r="E23" s="571"/>
      <c r="F23" s="571"/>
      <c r="G23" s="571"/>
      <c r="H23" s="571"/>
      <c r="I23" s="571"/>
      <c r="J23" s="574"/>
    </row>
    <row r="24" spans="1:10" s="174" customFormat="1" ht="26.4" customHeight="1">
      <c r="A24" s="571"/>
      <c r="B24" s="572"/>
      <c r="C24" s="571"/>
      <c r="D24" s="573"/>
      <c r="E24" s="571"/>
      <c r="F24" s="571"/>
      <c r="G24" s="571"/>
      <c r="H24" s="571"/>
      <c r="I24" s="571"/>
      <c r="J24" s="574"/>
    </row>
    <row r="25" spans="1:10">
      <c r="A25" s="11"/>
      <c r="B25" s="568"/>
      <c r="C25" s="11"/>
      <c r="D25" s="11"/>
      <c r="E25" s="11"/>
      <c r="F25" s="11"/>
      <c r="G25" s="11"/>
      <c r="H25" s="11"/>
      <c r="I25" s="11"/>
      <c r="J25" s="11"/>
    </row>
    <row r="26" spans="1:10">
      <c r="A26" s="11"/>
      <c r="B26" s="568"/>
      <c r="C26" s="11"/>
      <c r="D26" s="11"/>
      <c r="E26" s="11"/>
      <c r="F26" s="11"/>
      <c r="G26" s="11"/>
      <c r="H26" s="11"/>
      <c r="I26" s="11"/>
      <c r="J26" s="11"/>
    </row>
    <row r="27" spans="1:10">
      <c r="A27" s="11"/>
      <c r="B27" s="568"/>
      <c r="C27" s="11"/>
      <c r="D27" s="11"/>
      <c r="E27" s="11"/>
      <c r="F27" s="11"/>
      <c r="G27" s="11"/>
      <c r="H27" s="11"/>
      <c r="I27" s="11"/>
      <c r="J27" s="11"/>
    </row>
    <row r="28" spans="1:10">
      <c r="A28" s="11"/>
      <c r="B28" s="568"/>
      <c r="C28" s="11"/>
      <c r="D28" s="11"/>
      <c r="E28" s="11"/>
      <c r="F28" s="11"/>
      <c r="G28" s="11"/>
      <c r="H28" s="11"/>
      <c r="I28" s="11"/>
      <c r="J28" s="11"/>
    </row>
    <row r="29" spans="1:10">
      <c r="A29" s="11"/>
      <c r="B29" s="568"/>
      <c r="C29" s="11"/>
      <c r="D29" s="11"/>
      <c r="E29" s="11"/>
      <c r="F29" s="11"/>
      <c r="G29" s="11"/>
      <c r="H29" s="11"/>
      <c r="I29" s="11"/>
      <c r="J29" s="11"/>
    </row>
    <row r="30" spans="1:10">
      <c r="A30" s="11"/>
      <c r="B30" s="568"/>
      <c r="C30" s="11"/>
      <c r="D30" s="11"/>
      <c r="E30" s="11"/>
      <c r="F30" s="11"/>
      <c r="G30" s="11"/>
      <c r="H30" s="11"/>
      <c r="I30" s="11"/>
      <c r="J30" s="11"/>
    </row>
    <row r="31" spans="1:10">
      <c r="A31" s="11"/>
      <c r="B31" s="568"/>
      <c r="C31" s="11"/>
      <c r="D31" s="11"/>
      <c r="E31" s="11"/>
      <c r="F31" s="11"/>
      <c r="G31" s="11"/>
      <c r="H31" s="11"/>
      <c r="I31" s="11"/>
      <c r="J31" s="11"/>
    </row>
    <row r="32" spans="1:10">
      <c r="A32" s="11"/>
      <c r="B32" s="568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568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568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568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568"/>
      <c r="C36" s="11"/>
      <c r="D36" s="11"/>
      <c r="E36" s="11"/>
      <c r="F36" s="11"/>
      <c r="G36" s="11"/>
      <c r="H36" s="11"/>
      <c r="I36" s="11"/>
      <c r="J36" s="11"/>
    </row>
    <row r="37" spans="1:10">
      <c r="A37" s="569"/>
      <c r="B37" s="570"/>
      <c r="C37" s="569"/>
      <c r="D37" s="569"/>
      <c r="E37" s="569"/>
      <c r="F37" s="569"/>
      <c r="G37" s="569"/>
      <c r="H37" s="569"/>
      <c r="I37" s="569"/>
      <c r="J37" s="569"/>
    </row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>
      <c r="A4" s="197"/>
      <c r="B4" s="197"/>
      <c r="C4" s="566" t="s">
        <v>45</v>
      </c>
      <c r="D4" s="181"/>
      <c r="E4" s="219"/>
      <c r="F4" s="619"/>
      <c r="G4" s="621"/>
      <c r="H4" s="95" t="s">
        <v>26</v>
      </c>
      <c r="I4" s="95"/>
      <c r="J4" s="95"/>
      <c r="K4" s="266" t="s">
        <v>27</v>
      </c>
      <c r="L4" s="837" t="s">
        <v>28</v>
      </c>
      <c r="M4" s="838"/>
      <c r="N4" s="838"/>
      <c r="O4" s="838"/>
      <c r="P4" s="839" t="s">
        <v>29</v>
      </c>
      <c r="Q4" s="837"/>
      <c r="R4" s="837"/>
      <c r="S4" s="840"/>
    </row>
    <row r="5" spans="1:19" s="19" customFormat="1" ht="38.25" customHeight="1" thickBot="1">
      <c r="A5" s="198" t="s">
        <v>0</v>
      </c>
      <c r="B5" s="198"/>
      <c r="C5" s="177" t="s">
        <v>46</v>
      </c>
      <c r="D5" s="118" t="s">
        <v>47</v>
      </c>
      <c r="E5" s="145" t="s">
        <v>44</v>
      </c>
      <c r="F5" s="177" t="s">
        <v>30</v>
      </c>
      <c r="G5" s="145" t="s">
        <v>43</v>
      </c>
      <c r="H5" s="100" t="s">
        <v>31</v>
      </c>
      <c r="I5" s="101" t="s">
        <v>32</v>
      </c>
      <c r="J5" s="260" t="s">
        <v>33</v>
      </c>
      <c r="K5" s="267" t="s">
        <v>34</v>
      </c>
      <c r="L5" s="100" t="s">
        <v>35</v>
      </c>
      <c r="M5" s="101" t="s">
        <v>36</v>
      </c>
      <c r="N5" s="101" t="s">
        <v>37</v>
      </c>
      <c r="O5" s="260" t="s">
        <v>38</v>
      </c>
      <c r="P5" s="349" t="s">
        <v>39</v>
      </c>
      <c r="Q5" s="101" t="s">
        <v>40</v>
      </c>
      <c r="R5" s="101" t="s">
        <v>41</v>
      </c>
      <c r="S5" s="102" t="s">
        <v>42</v>
      </c>
    </row>
    <row r="6" spans="1:19" s="19" customFormat="1" ht="39" customHeight="1">
      <c r="A6" s="201" t="s">
        <v>6</v>
      </c>
      <c r="B6" s="121"/>
      <c r="C6" s="575">
        <v>137</v>
      </c>
      <c r="D6" s="302" t="s">
        <v>23</v>
      </c>
      <c r="E6" s="599" t="s">
        <v>103</v>
      </c>
      <c r="F6" s="681">
        <v>150</v>
      </c>
      <c r="G6" s="322"/>
      <c r="H6" s="59">
        <v>1.35</v>
      </c>
      <c r="I6" s="45">
        <v>0</v>
      </c>
      <c r="J6" s="60">
        <v>12.9</v>
      </c>
      <c r="K6" s="314">
        <v>57</v>
      </c>
      <c r="L6" s="59">
        <v>0.09</v>
      </c>
      <c r="M6" s="45">
        <v>57</v>
      </c>
      <c r="N6" s="45">
        <v>0.09</v>
      </c>
      <c r="O6" s="60">
        <v>0</v>
      </c>
      <c r="P6" s="376">
        <v>52.5</v>
      </c>
      <c r="Q6" s="45">
        <v>25.5</v>
      </c>
      <c r="R6" s="45">
        <v>16.5</v>
      </c>
      <c r="S6" s="311">
        <v>0.15</v>
      </c>
    </row>
    <row r="7" spans="1:19" s="19" customFormat="1" ht="39" customHeight="1">
      <c r="A7" s="146"/>
      <c r="B7" s="119"/>
      <c r="C7" s="141">
        <v>67</v>
      </c>
      <c r="D7" s="288" t="s">
        <v>77</v>
      </c>
      <c r="E7" s="209" t="s">
        <v>111</v>
      </c>
      <c r="F7" s="231">
        <v>150</v>
      </c>
      <c r="G7" s="288"/>
      <c r="H7" s="22">
        <v>18.75</v>
      </c>
      <c r="I7" s="23">
        <v>19.5</v>
      </c>
      <c r="J7" s="24">
        <v>2.7</v>
      </c>
      <c r="K7" s="271">
        <v>261.45</v>
      </c>
      <c r="L7" s="22">
        <v>7.0000000000000007E-2</v>
      </c>
      <c r="M7" s="23">
        <v>0.61</v>
      </c>
      <c r="N7" s="23">
        <v>0.34</v>
      </c>
      <c r="O7" s="24">
        <v>2.25</v>
      </c>
      <c r="P7" s="403">
        <v>268.68</v>
      </c>
      <c r="Q7" s="23">
        <v>323.68</v>
      </c>
      <c r="R7" s="23">
        <v>23.86</v>
      </c>
      <c r="S7" s="58">
        <v>2.74</v>
      </c>
    </row>
    <row r="8" spans="1:19" s="19" customFormat="1" ht="39" customHeight="1">
      <c r="A8" s="146"/>
      <c r="B8" s="119"/>
      <c r="C8" s="172">
        <v>100</v>
      </c>
      <c r="D8" s="365" t="s">
        <v>20</v>
      </c>
      <c r="E8" s="347" t="s">
        <v>115</v>
      </c>
      <c r="F8" s="276">
        <v>200</v>
      </c>
      <c r="G8" s="191"/>
      <c r="H8" s="20">
        <v>0.2</v>
      </c>
      <c r="I8" s="16">
        <v>0</v>
      </c>
      <c r="J8" s="21">
        <v>15.56</v>
      </c>
      <c r="K8" s="268">
        <v>63.2</v>
      </c>
      <c r="L8" s="350">
        <v>0</v>
      </c>
      <c r="M8" s="16">
        <v>1.2</v>
      </c>
      <c r="N8" s="16">
        <v>0</v>
      </c>
      <c r="O8" s="50">
        <v>0.06</v>
      </c>
      <c r="P8" s="20">
        <v>6.9</v>
      </c>
      <c r="Q8" s="16">
        <v>5.22</v>
      </c>
      <c r="R8" s="16">
        <v>5.24</v>
      </c>
      <c r="S8" s="50">
        <v>0.04</v>
      </c>
    </row>
    <row r="9" spans="1:19" s="19" customFormat="1" ht="39" customHeight="1">
      <c r="A9" s="146"/>
      <c r="B9" s="119"/>
      <c r="C9" s="140">
        <v>121</v>
      </c>
      <c r="D9" s="355" t="s">
        <v>59</v>
      </c>
      <c r="E9" s="303" t="s">
        <v>59</v>
      </c>
      <c r="F9" s="277">
        <v>30</v>
      </c>
      <c r="G9" s="189"/>
      <c r="H9" s="20">
        <v>2.16</v>
      </c>
      <c r="I9" s="16">
        <v>0.81</v>
      </c>
      <c r="J9" s="21">
        <v>14.73</v>
      </c>
      <c r="K9" s="268">
        <v>75.66</v>
      </c>
      <c r="L9" s="20">
        <v>0.04</v>
      </c>
      <c r="M9" s="16">
        <v>0</v>
      </c>
      <c r="N9" s="16">
        <v>0</v>
      </c>
      <c r="O9" s="21">
        <v>0.51</v>
      </c>
      <c r="P9" s="350">
        <v>7.5</v>
      </c>
      <c r="Q9" s="16">
        <v>24.6</v>
      </c>
      <c r="R9" s="16">
        <v>9.9</v>
      </c>
      <c r="S9" s="50">
        <v>0.45</v>
      </c>
    </row>
    <row r="10" spans="1:19" s="19" customFormat="1" ht="39" customHeight="1">
      <c r="A10" s="146"/>
      <c r="B10" s="119"/>
      <c r="C10" s="140">
        <v>120</v>
      </c>
      <c r="D10" s="207" t="s">
        <v>16</v>
      </c>
      <c r="E10" s="208" t="s">
        <v>55</v>
      </c>
      <c r="F10" s="232">
        <v>20</v>
      </c>
      <c r="G10" s="189"/>
      <c r="H10" s="20">
        <v>1.1399999999999999</v>
      </c>
      <c r="I10" s="16">
        <v>0.22</v>
      </c>
      <c r="J10" s="21">
        <v>7.44</v>
      </c>
      <c r="K10" s="269">
        <v>36.26</v>
      </c>
      <c r="L10" s="20">
        <v>0.02</v>
      </c>
      <c r="M10" s="16">
        <v>0.08</v>
      </c>
      <c r="N10" s="16">
        <v>0</v>
      </c>
      <c r="O10" s="21">
        <v>0.06</v>
      </c>
      <c r="P10" s="350">
        <v>6.8</v>
      </c>
      <c r="Q10" s="16">
        <v>24</v>
      </c>
      <c r="R10" s="16">
        <v>8.1999999999999993</v>
      </c>
      <c r="S10" s="50">
        <v>0.46</v>
      </c>
    </row>
    <row r="11" spans="1:19" s="19" customFormat="1" ht="39" customHeight="1">
      <c r="A11" s="146"/>
      <c r="B11" s="119"/>
      <c r="C11" s="598"/>
      <c r="D11" s="365"/>
      <c r="E11" s="477" t="s">
        <v>24</v>
      </c>
      <c r="F11" s="682">
        <f>SUM(F6:F10)</f>
        <v>550</v>
      </c>
      <c r="G11" s="191"/>
      <c r="H11" s="518">
        <f t="shared" ref="H11:S11" si="0">SUM(H6:H10)</f>
        <v>23.6</v>
      </c>
      <c r="I11" s="32">
        <f t="shared" si="0"/>
        <v>20.529999999999998</v>
      </c>
      <c r="J11" s="521">
        <f t="shared" si="0"/>
        <v>53.33</v>
      </c>
      <c r="K11" s="524">
        <f t="shared" si="0"/>
        <v>493.56999999999994</v>
      </c>
      <c r="L11" s="518">
        <f t="shared" si="0"/>
        <v>0.22</v>
      </c>
      <c r="M11" s="32">
        <f t="shared" si="0"/>
        <v>58.89</v>
      </c>
      <c r="N11" s="32">
        <f t="shared" si="0"/>
        <v>0.43000000000000005</v>
      </c>
      <c r="O11" s="521">
        <f t="shared" si="0"/>
        <v>2.8800000000000003</v>
      </c>
      <c r="P11" s="526">
        <f t="shared" si="0"/>
        <v>342.38</v>
      </c>
      <c r="Q11" s="32">
        <f t="shared" si="0"/>
        <v>403.00000000000006</v>
      </c>
      <c r="R11" s="32">
        <f t="shared" si="0"/>
        <v>63.7</v>
      </c>
      <c r="S11" s="507">
        <f t="shared" si="0"/>
        <v>3.8400000000000003</v>
      </c>
    </row>
    <row r="12" spans="1:19" s="19" customFormat="1" ht="39" customHeight="1" thickBot="1">
      <c r="A12" s="510"/>
      <c r="B12" s="581"/>
      <c r="C12" s="517"/>
      <c r="D12" s="597"/>
      <c r="E12" s="478" t="s">
        <v>25</v>
      </c>
      <c r="F12" s="683"/>
      <c r="G12" s="514"/>
      <c r="H12" s="519"/>
      <c r="I12" s="508"/>
      <c r="J12" s="522"/>
      <c r="K12" s="525">
        <f>K11/23.5</f>
        <v>21.002978723404251</v>
      </c>
      <c r="L12" s="519"/>
      <c r="M12" s="508"/>
      <c r="N12" s="508"/>
      <c r="O12" s="522"/>
      <c r="P12" s="527"/>
      <c r="Q12" s="508"/>
      <c r="R12" s="508"/>
      <c r="S12" s="509"/>
    </row>
    <row r="13" spans="1:19" s="19" customFormat="1" ht="39" customHeight="1">
      <c r="A13" s="201" t="s">
        <v>7</v>
      </c>
      <c r="B13" s="637"/>
      <c r="C13" s="638">
        <v>135</v>
      </c>
      <c r="D13" s="631" t="s">
        <v>23</v>
      </c>
      <c r="E13" s="684" t="s">
        <v>64</v>
      </c>
      <c r="F13" s="689">
        <v>60</v>
      </c>
      <c r="G13" s="214"/>
      <c r="H13" s="553">
        <v>1.2</v>
      </c>
      <c r="I13" s="61">
        <v>5.4</v>
      </c>
      <c r="J13" s="632">
        <v>5.16</v>
      </c>
      <c r="K13" s="639">
        <v>73.2</v>
      </c>
      <c r="L13" s="553">
        <v>0.01</v>
      </c>
      <c r="M13" s="61">
        <v>4.2</v>
      </c>
      <c r="N13" s="61">
        <v>0.55000000000000004</v>
      </c>
      <c r="O13" s="632">
        <v>0</v>
      </c>
      <c r="P13" s="551">
        <v>24.6</v>
      </c>
      <c r="Q13" s="61">
        <v>40.200000000000003</v>
      </c>
      <c r="R13" s="61">
        <v>21</v>
      </c>
      <c r="S13" s="62">
        <v>4.2</v>
      </c>
    </row>
    <row r="14" spans="1:19" s="19" customFormat="1" ht="39" customHeight="1">
      <c r="A14" s="146"/>
      <c r="B14" s="199"/>
      <c r="C14" s="231">
        <v>33</v>
      </c>
      <c r="D14" s="288" t="s">
        <v>9</v>
      </c>
      <c r="E14" s="685" t="s">
        <v>74</v>
      </c>
      <c r="F14" s="259">
        <v>200</v>
      </c>
      <c r="G14" s="190"/>
      <c r="H14" s="294">
        <v>6.4</v>
      </c>
      <c r="I14" s="115">
        <v>6.2</v>
      </c>
      <c r="J14" s="116">
        <v>12.2</v>
      </c>
      <c r="K14" s="296">
        <v>130.6</v>
      </c>
      <c r="L14" s="294">
        <v>0.08</v>
      </c>
      <c r="M14" s="115">
        <v>6.8</v>
      </c>
      <c r="N14" s="115">
        <v>0</v>
      </c>
      <c r="O14" s="116">
        <v>1</v>
      </c>
      <c r="P14" s="360">
        <v>36.799999999999997</v>
      </c>
      <c r="Q14" s="115">
        <v>76.2</v>
      </c>
      <c r="R14" s="115">
        <v>23.2</v>
      </c>
      <c r="S14" s="293">
        <v>0.8</v>
      </c>
    </row>
    <row r="15" spans="1:19" s="19" customFormat="1" ht="39" customHeight="1">
      <c r="A15" s="148"/>
      <c r="B15" s="222"/>
      <c r="C15" s="231">
        <v>42</v>
      </c>
      <c r="D15" s="288" t="s">
        <v>10</v>
      </c>
      <c r="E15" s="685" t="s">
        <v>162</v>
      </c>
      <c r="F15" s="259">
        <v>90</v>
      </c>
      <c r="G15" s="190"/>
      <c r="H15" s="294">
        <v>18.7</v>
      </c>
      <c r="I15" s="115">
        <v>19.2</v>
      </c>
      <c r="J15" s="116">
        <v>7.5</v>
      </c>
      <c r="K15" s="296">
        <v>278.27999999999997</v>
      </c>
      <c r="L15" s="294">
        <v>7.0000000000000007E-2</v>
      </c>
      <c r="M15" s="115">
        <v>1.36</v>
      </c>
      <c r="N15" s="115">
        <v>0</v>
      </c>
      <c r="O15" s="116">
        <v>0.26</v>
      </c>
      <c r="P15" s="360">
        <v>25.02</v>
      </c>
      <c r="Q15" s="115">
        <v>174.5</v>
      </c>
      <c r="R15" s="115">
        <v>21.92</v>
      </c>
      <c r="S15" s="293">
        <v>2.04</v>
      </c>
    </row>
    <row r="16" spans="1:19" s="19" customFormat="1" ht="48" customHeight="1">
      <c r="A16" s="148"/>
      <c r="B16" s="147"/>
      <c r="C16" s="231">
        <v>234</v>
      </c>
      <c r="D16" s="288" t="s">
        <v>79</v>
      </c>
      <c r="E16" s="428" t="s">
        <v>180</v>
      </c>
      <c r="F16" s="190">
        <v>150</v>
      </c>
      <c r="G16" s="190"/>
      <c r="H16" s="294">
        <v>3.01</v>
      </c>
      <c r="I16" s="115">
        <v>10.51</v>
      </c>
      <c r="J16" s="116">
        <v>20.88</v>
      </c>
      <c r="K16" s="296">
        <v>192</v>
      </c>
      <c r="L16" s="294">
        <v>0.13</v>
      </c>
      <c r="M16" s="115">
        <v>21.91</v>
      </c>
      <c r="N16" s="115">
        <v>0.01</v>
      </c>
      <c r="O16" s="116">
        <v>0.43</v>
      </c>
      <c r="P16" s="360">
        <v>23.55</v>
      </c>
      <c r="Q16" s="115">
        <v>78.73</v>
      </c>
      <c r="R16" s="115">
        <v>31.5</v>
      </c>
      <c r="S16" s="293">
        <v>1.32</v>
      </c>
    </row>
    <row r="17" spans="1:19" s="19" customFormat="1" ht="39" customHeight="1">
      <c r="A17" s="148"/>
      <c r="B17" s="147"/>
      <c r="C17" s="231">
        <v>156</v>
      </c>
      <c r="D17" s="288" t="s">
        <v>20</v>
      </c>
      <c r="E17" s="685" t="s">
        <v>183</v>
      </c>
      <c r="F17" s="259">
        <v>200</v>
      </c>
      <c r="G17" s="190"/>
      <c r="H17" s="22">
        <v>0.26</v>
      </c>
      <c r="I17" s="23">
        <v>0.12</v>
      </c>
      <c r="J17" s="24">
        <v>16.22</v>
      </c>
      <c r="K17" s="271">
        <v>67.599999999999994</v>
      </c>
      <c r="L17" s="22">
        <v>0.02</v>
      </c>
      <c r="M17" s="23">
        <v>6.2</v>
      </c>
      <c r="N17" s="23">
        <v>0</v>
      </c>
      <c r="O17" s="24">
        <v>0.18</v>
      </c>
      <c r="P17" s="403">
        <v>10.78</v>
      </c>
      <c r="Q17" s="23">
        <v>6.72</v>
      </c>
      <c r="R17" s="23">
        <v>4.62</v>
      </c>
      <c r="S17" s="58">
        <v>0.34</v>
      </c>
    </row>
    <row r="18" spans="1:19" s="19" customFormat="1" ht="29.25" customHeight="1">
      <c r="A18" s="148"/>
      <c r="B18" s="147"/>
      <c r="C18" s="640">
        <v>119</v>
      </c>
      <c r="D18" s="288" t="s">
        <v>15</v>
      </c>
      <c r="E18" s="686" t="s">
        <v>67</v>
      </c>
      <c r="F18" s="190">
        <v>30</v>
      </c>
      <c r="G18" s="190"/>
      <c r="H18" s="22">
        <v>2.13</v>
      </c>
      <c r="I18" s="23">
        <v>0.21</v>
      </c>
      <c r="J18" s="24">
        <v>13.26</v>
      </c>
      <c r="K18" s="401">
        <v>72</v>
      </c>
      <c r="L18" s="22">
        <v>0.03</v>
      </c>
      <c r="M18" s="23">
        <v>0</v>
      </c>
      <c r="N18" s="23">
        <v>0</v>
      </c>
      <c r="O18" s="24">
        <v>0.05</v>
      </c>
      <c r="P18" s="403">
        <v>11.1</v>
      </c>
      <c r="Q18" s="23">
        <v>65.400000000000006</v>
      </c>
      <c r="R18" s="23">
        <v>19.5</v>
      </c>
      <c r="S18" s="58">
        <v>0.84</v>
      </c>
    </row>
    <row r="19" spans="1:19" s="19" customFormat="1" ht="39" customHeight="1">
      <c r="A19" s="148"/>
      <c r="B19" s="147"/>
      <c r="C19" s="231">
        <v>120</v>
      </c>
      <c r="D19" s="288" t="s">
        <v>16</v>
      </c>
      <c r="E19" s="686" t="s">
        <v>55</v>
      </c>
      <c r="F19" s="190">
        <v>20</v>
      </c>
      <c r="G19" s="190"/>
      <c r="H19" s="22">
        <v>1.1399999999999999</v>
      </c>
      <c r="I19" s="23">
        <v>0.22</v>
      </c>
      <c r="J19" s="24">
        <v>7.44</v>
      </c>
      <c r="K19" s="401">
        <v>36.26</v>
      </c>
      <c r="L19" s="22">
        <v>0.02</v>
      </c>
      <c r="M19" s="23">
        <v>0.08</v>
      </c>
      <c r="N19" s="23">
        <v>0</v>
      </c>
      <c r="O19" s="24">
        <v>0.06</v>
      </c>
      <c r="P19" s="403">
        <v>6.8</v>
      </c>
      <c r="Q19" s="23">
        <v>24</v>
      </c>
      <c r="R19" s="23">
        <v>8.1999999999999993</v>
      </c>
      <c r="S19" s="58">
        <v>0.46</v>
      </c>
    </row>
    <row r="20" spans="1:19" s="19" customFormat="1" ht="39" customHeight="1">
      <c r="A20" s="148"/>
      <c r="B20" s="222"/>
      <c r="C20" s="641"/>
      <c r="D20" s="323"/>
      <c r="E20" s="687" t="s">
        <v>24</v>
      </c>
      <c r="F20" s="394">
        <f>F13+F14+F15+F16+F17+F18+F19</f>
        <v>750</v>
      </c>
      <c r="G20" s="394"/>
      <c r="H20" s="654">
        <f t="shared" ref="H20:R20" si="1">H13+H14+H15+H16+H17+H18+H19</f>
        <v>32.840000000000003</v>
      </c>
      <c r="I20" s="114">
        <f t="shared" si="1"/>
        <v>41.86</v>
      </c>
      <c r="J20" s="396">
        <f t="shared" si="1"/>
        <v>82.66</v>
      </c>
      <c r="K20" s="394">
        <f t="shared" si="1"/>
        <v>849.93999999999994</v>
      </c>
      <c r="L20" s="654">
        <f t="shared" si="1"/>
        <v>0.3600000000000001</v>
      </c>
      <c r="M20" s="114">
        <f t="shared" si="1"/>
        <v>40.549999999999997</v>
      </c>
      <c r="N20" s="114">
        <f t="shared" si="1"/>
        <v>0.56000000000000005</v>
      </c>
      <c r="O20" s="396">
        <f t="shared" si="1"/>
        <v>1.98</v>
      </c>
      <c r="P20" s="680">
        <f t="shared" si="1"/>
        <v>138.65</v>
      </c>
      <c r="Q20" s="114">
        <f t="shared" si="1"/>
        <v>465.75</v>
      </c>
      <c r="R20" s="114">
        <f t="shared" si="1"/>
        <v>129.94</v>
      </c>
      <c r="S20" s="395"/>
    </row>
    <row r="21" spans="1:19" s="19" customFormat="1" ht="39" customHeight="1" thickBot="1">
      <c r="A21" s="380"/>
      <c r="B21" s="358"/>
      <c r="C21" s="234"/>
      <c r="D21" s="188"/>
      <c r="E21" s="688" t="s">
        <v>25</v>
      </c>
      <c r="F21" s="592"/>
      <c r="G21" s="193"/>
      <c r="H21" s="215"/>
      <c r="I21" s="63"/>
      <c r="J21" s="178"/>
      <c r="K21" s="274">
        <f>K20/23.5</f>
        <v>36.167659574468082</v>
      </c>
      <c r="L21" s="215"/>
      <c r="M21" s="63"/>
      <c r="N21" s="63"/>
      <c r="O21" s="178"/>
      <c r="P21" s="287"/>
      <c r="Q21" s="63"/>
      <c r="R21" s="63"/>
      <c r="S21" s="156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8"/>
      <c r="F23" s="29"/>
      <c r="G23" s="11"/>
      <c r="H23" s="11"/>
      <c r="I23" s="11"/>
      <c r="J23" s="11"/>
    </row>
    <row r="24" spans="1:19" ht="18">
      <c r="D24" s="11"/>
      <c r="E24" s="28"/>
      <c r="F24" s="29"/>
      <c r="G24" s="11"/>
      <c r="H24" s="11"/>
      <c r="I24" s="11"/>
      <c r="J24" s="11"/>
    </row>
    <row r="25" spans="1:19" ht="18">
      <c r="D25" s="11"/>
      <c r="E25" s="28"/>
      <c r="F25" s="29"/>
      <c r="G25" s="11"/>
      <c r="H25" s="11"/>
      <c r="I25" s="11"/>
      <c r="J25" s="11"/>
    </row>
    <row r="26" spans="1:19" ht="18">
      <c r="D26" s="11"/>
      <c r="E26" s="28"/>
      <c r="F26" s="29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J25"/>
  <sheetViews>
    <sheetView tabSelected="1" zoomScale="60" zoomScaleNormal="60" workbookViewId="0">
      <selection activeCell="C13" sqref="C13:D15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0" ht="22.8">
      <c r="A2" s="6" t="s">
        <v>199</v>
      </c>
      <c r="B2" s="7"/>
      <c r="C2" s="6">
        <v>2</v>
      </c>
      <c r="D2" s="6"/>
      <c r="E2" s="8" t="s">
        <v>2</v>
      </c>
      <c r="F2" s="159">
        <v>3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19" customFormat="1" ht="21.75" customHeight="1">
      <c r="A4" s="197"/>
      <c r="B4" s="144" t="s">
        <v>45</v>
      </c>
      <c r="C4" s="143"/>
      <c r="D4" s="219"/>
      <c r="E4" s="138"/>
      <c r="F4" s="144"/>
      <c r="G4" s="95" t="s">
        <v>26</v>
      </c>
      <c r="H4" s="95"/>
      <c r="I4" s="95"/>
      <c r="J4" s="266" t="s">
        <v>27</v>
      </c>
    </row>
    <row r="5" spans="1:10" s="19" customFormat="1" ht="28.5" customHeight="1" thickBot="1">
      <c r="A5" s="198" t="s">
        <v>0</v>
      </c>
      <c r="B5" s="145" t="s">
        <v>46</v>
      </c>
      <c r="C5" s="511" t="s">
        <v>47</v>
      </c>
      <c r="D5" s="145" t="s">
        <v>44</v>
      </c>
      <c r="E5" s="139" t="s">
        <v>30</v>
      </c>
      <c r="F5" s="145" t="s">
        <v>43</v>
      </c>
      <c r="G5" s="100" t="s">
        <v>31</v>
      </c>
      <c r="H5" s="101" t="s">
        <v>32</v>
      </c>
      <c r="I5" s="260" t="s">
        <v>33</v>
      </c>
      <c r="J5" s="267" t="s">
        <v>34</v>
      </c>
    </row>
    <row r="6" spans="1:10" s="19" customFormat="1" ht="37.5" customHeight="1">
      <c r="A6" s="201" t="s">
        <v>7</v>
      </c>
      <c r="B6" s="194">
        <v>137</v>
      </c>
      <c r="C6" s="362" t="s">
        <v>8</v>
      </c>
      <c r="D6" s="556" t="s">
        <v>103</v>
      </c>
      <c r="E6" s="560">
        <v>150</v>
      </c>
      <c r="F6" s="400"/>
      <c r="G6" s="390">
        <v>1.35</v>
      </c>
      <c r="H6" s="47">
        <v>0</v>
      </c>
      <c r="I6" s="48">
        <v>12.9</v>
      </c>
      <c r="J6" s="372">
        <v>57</v>
      </c>
    </row>
    <row r="7" spans="1:10" s="19" customFormat="1" ht="37.5" customHeight="1">
      <c r="A7" s="146"/>
      <c r="B7" s="189">
        <v>33</v>
      </c>
      <c r="C7" s="243" t="s">
        <v>9</v>
      </c>
      <c r="D7" s="303" t="s">
        <v>74</v>
      </c>
      <c r="E7" s="515">
        <v>200</v>
      </c>
      <c r="F7" s="207"/>
      <c r="G7" s="351">
        <v>6.4</v>
      </c>
      <c r="H7" s="13">
        <v>6.2</v>
      </c>
      <c r="I7" s="55">
        <v>12.2</v>
      </c>
      <c r="J7" s="142">
        <v>130.6</v>
      </c>
    </row>
    <row r="8" spans="1:10" s="19" customFormat="1" ht="37.5" customHeight="1">
      <c r="A8" s="148"/>
      <c r="B8" s="189">
        <v>80</v>
      </c>
      <c r="C8" s="243" t="s">
        <v>10</v>
      </c>
      <c r="D8" s="303" t="s">
        <v>62</v>
      </c>
      <c r="E8" s="515">
        <v>90</v>
      </c>
      <c r="F8" s="207"/>
      <c r="G8" s="350">
        <v>14.85</v>
      </c>
      <c r="H8" s="16">
        <v>13.32</v>
      </c>
      <c r="I8" s="50">
        <v>5.94</v>
      </c>
      <c r="J8" s="373">
        <v>202.68</v>
      </c>
    </row>
    <row r="9" spans="1:10" s="19" customFormat="1" ht="37.5" customHeight="1">
      <c r="A9" s="148"/>
      <c r="B9" s="189">
        <v>65</v>
      </c>
      <c r="C9" s="243" t="s">
        <v>57</v>
      </c>
      <c r="D9" s="303" t="s">
        <v>63</v>
      </c>
      <c r="E9" s="515">
        <v>150</v>
      </c>
      <c r="F9" s="207"/>
      <c r="G9" s="351">
        <v>6.45</v>
      </c>
      <c r="H9" s="13">
        <v>4.05</v>
      </c>
      <c r="I9" s="55">
        <v>40.200000000000003</v>
      </c>
      <c r="J9" s="142">
        <v>223.65</v>
      </c>
    </row>
    <row r="10" spans="1:10" s="19" customFormat="1" ht="37.5" customHeight="1">
      <c r="A10" s="148"/>
      <c r="B10" s="189">
        <v>95</v>
      </c>
      <c r="C10" s="243" t="s">
        <v>20</v>
      </c>
      <c r="D10" s="303" t="s">
        <v>193</v>
      </c>
      <c r="E10" s="515">
        <v>200</v>
      </c>
      <c r="F10" s="207"/>
      <c r="G10" s="350">
        <v>0</v>
      </c>
      <c r="H10" s="16">
        <v>0</v>
      </c>
      <c r="I10" s="50">
        <v>19.8</v>
      </c>
      <c r="J10" s="372">
        <v>81.599999999999994</v>
      </c>
    </row>
    <row r="11" spans="1:10" s="19" customFormat="1" ht="37.5" customHeight="1">
      <c r="A11" s="148"/>
      <c r="B11" s="192">
        <v>119</v>
      </c>
      <c r="C11" s="243" t="s">
        <v>15</v>
      </c>
      <c r="D11" s="208" t="s">
        <v>67</v>
      </c>
      <c r="E11" s="190">
        <v>30</v>
      </c>
      <c r="F11" s="190"/>
      <c r="G11" s="22">
        <v>2.13</v>
      </c>
      <c r="H11" s="23">
        <v>0.21</v>
      </c>
      <c r="I11" s="24">
        <v>13.26</v>
      </c>
      <c r="J11" s="747">
        <v>72</v>
      </c>
    </row>
    <row r="12" spans="1:10" s="19" customFormat="1" ht="37.5" customHeight="1">
      <c r="A12" s="148"/>
      <c r="B12" s="189">
        <v>120</v>
      </c>
      <c r="C12" s="243" t="s">
        <v>16</v>
      </c>
      <c r="D12" s="208" t="s">
        <v>55</v>
      </c>
      <c r="E12" s="190">
        <v>20</v>
      </c>
      <c r="F12" s="190"/>
      <c r="G12" s="22">
        <v>1.1399999999999999</v>
      </c>
      <c r="H12" s="23">
        <v>0.22</v>
      </c>
      <c r="I12" s="24">
        <v>7.44</v>
      </c>
      <c r="J12" s="747">
        <v>36.26</v>
      </c>
    </row>
    <row r="13" spans="1:10" ht="18">
      <c r="C13" s="11"/>
      <c r="D13" s="28"/>
      <c r="E13" s="29"/>
      <c r="F13" s="11"/>
      <c r="G13" s="9"/>
      <c r="H13" s="11"/>
      <c r="I13" s="11"/>
    </row>
    <row r="14" spans="1:10" ht="18">
      <c r="C14" s="11"/>
      <c r="D14" s="28"/>
      <c r="E14" s="29"/>
      <c r="F14" s="11"/>
      <c r="G14" s="11"/>
      <c r="H14" s="11"/>
      <c r="I14" s="11"/>
    </row>
    <row r="15" spans="1:10" ht="18">
      <c r="C15" s="11"/>
      <c r="D15" s="28"/>
      <c r="E15" s="29"/>
      <c r="F15" s="11"/>
      <c r="G15" s="11"/>
      <c r="H15" s="11"/>
      <c r="I15" s="11"/>
    </row>
    <row r="16" spans="1:10" ht="18">
      <c r="C16" s="11"/>
      <c r="D16" s="28"/>
      <c r="E16" s="29"/>
      <c r="F16" s="11"/>
      <c r="G16" s="11"/>
      <c r="H16" s="11"/>
      <c r="I16" s="11"/>
    </row>
    <row r="17" spans="3:9" ht="18">
      <c r="C17" s="11"/>
      <c r="D17" s="28"/>
      <c r="E17" s="29"/>
      <c r="F17" s="11"/>
      <c r="G17" s="11"/>
      <c r="H17" s="11"/>
      <c r="I17" s="11"/>
    </row>
    <row r="18" spans="3:9" ht="18">
      <c r="C18" s="11"/>
      <c r="D18" s="28"/>
      <c r="E18" s="29"/>
      <c r="F18" s="11"/>
      <c r="G18" s="11"/>
      <c r="H18" s="11"/>
      <c r="I18" s="11"/>
    </row>
    <row r="19" spans="3:9">
      <c r="C19" s="11"/>
      <c r="D19" s="11"/>
      <c r="E19" s="11"/>
      <c r="F19" s="11"/>
      <c r="G19" s="11"/>
      <c r="H19" s="11"/>
      <c r="I19" s="11"/>
    </row>
    <row r="20" spans="3:9">
      <c r="C20" s="11"/>
      <c r="D20" s="11"/>
      <c r="E20" s="11"/>
      <c r="F20" s="11"/>
      <c r="G20" s="11"/>
      <c r="H20" s="11"/>
      <c r="I20" s="11"/>
    </row>
    <row r="21" spans="3:9">
      <c r="C21" s="11"/>
      <c r="D21" s="11"/>
      <c r="E21" s="11"/>
      <c r="F21" s="11"/>
      <c r="G21" s="11"/>
      <c r="H21" s="11"/>
      <c r="I21" s="11"/>
    </row>
    <row r="22" spans="3:9">
      <c r="C22" s="11"/>
      <c r="D22" s="11"/>
      <c r="E22" s="11"/>
      <c r="F22" s="11"/>
      <c r="G22" s="11"/>
      <c r="H22" s="11"/>
      <c r="I22" s="11"/>
    </row>
    <row r="23" spans="3:9">
      <c r="C23" s="11"/>
      <c r="D23" s="11"/>
      <c r="E23" s="11"/>
      <c r="F23" s="11"/>
      <c r="G23" s="11"/>
      <c r="H23" s="11"/>
      <c r="I23" s="11"/>
    </row>
    <row r="24" spans="3:9">
      <c r="C24" s="11"/>
      <c r="D24" s="11"/>
      <c r="E24" s="11"/>
      <c r="F24" s="11"/>
      <c r="G24" s="11"/>
      <c r="H24" s="11"/>
      <c r="I24" s="11"/>
    </row>
    <row r="25" spans="3:9">
      <c r="C25" s="11"/>
      <c r="D25" s="11"/>
      <c r="E25" s="11"/>
      <c r="F25" s="11"/>
      <c r="G25" s="11"/>
      <c r="H25" s="11"/>
      <c r="I25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S40"/>
  <sheetViews>
    <sheetView topLeftCell="A7" zoomScale="60" zoomScaleNormal="60" workbookViewId="0">
      <selection activeCell="H6" sqref="H6:S6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19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>
      <c r="A4" s="197"/>
      <c r="B4" s="157"/>
      <c r="C4" s="138" t="s">
        <v>45</v>
      </c>
      <c r="D4" s="181"/>
      <c r="E4" s="238"/>
      <c r="F4" s="732"/>
      <c r="G4" s="731"/>
      <c r="H4" s="382" t="s">
        <v>26</v>
      </c>
      <c r="I4" s="383"/>
      <c r="J4" s="384"/>
      <c r="K4" s="490" t="s">
        <v>27</v>
      </c>
      <c r="L4" s="832" t="s">
        <v>28</v>
      </c>
      <c r="M4" s="833"/>
      <c r="N4" s="833"/>
      <c r="O4" s="834"/>
      <c r="P4" s="832" t="s">
        <v>29</v>
      </c>
      <c r="Q4" s="835"/>
      <c r="R4" s="835"/>
      <c r="S4" s="836"/>
    </row>
    <row r="5" spans="1:19" s="19" customFormat="1" ht="28.5" customHeight="1" thickBot="1">
      <c r="A5" s="198" t="s">
        <v>0</v>
      </c>
      <c r="B5" s="158"/>
      <c r="C5" s="139" t="s">
        <v>46</v>
      </c>
      <c r="D5" s="118" t="s">
        <v>47</v>
      </c>
      <c r="E5" s="139" t="s">
        <v>44</v>
      </c>
      <c r="F5" s="145" t="s">
        <v>30</v>
      </c>
      <c r="G5" s="139" t="s">
        <v>43</v>
      </c>
      <c r="H5" s="349" t="s">
        <v>31</v>
      </c>
      <c r="I5" s="101" t="s">
        <v>32</v>
      </c>
      <c r="J5" s="102" t="s">
        <v>33</v>
      </c>
      <c r="K5" s="491" t="s">
        <v>34</v>
      </c>
      <c r="L5" s="349" t="s">
        <v>35</v>
      </c>
      <c r="M5" s="101" t="s">
        <v>36</v>
      </c>
      <c r="N5" s="101" t="s">
        <v>37</v>
      </c>
      <c r="O5" s="260" t="s">
        <v>38</v>
      </c>
      <c r="P5" s="349" t="s">
        <v>39</v>
      </c>
      <c r="Q5" s="101" t="s">
        <v>40</v>
      </c>
      <c r="R5" s="101" t="s">
        <v>41</v>
      </c>
      <c r="S5" s="102" t="s">
        <v>42</v>
      </c>
    </row>
    <row r="6" spans="1:19" s="19" customFormat="1" ht="38.25" customHeight="1">
      <c r="A6" s="201" t="s">
        <v>6</v>
      </c>
      <c r="B6" s="162"/>
      <c r="C6" s="465"/>
      <c r="D6" s="400" t="s">
        <v>23</v>
      </c>
      <c r="E6" s="532" t="s">
        <v>191</v>
      </c>
      <c r="F6" s="764">
        <v>60</v>
      </c>
      <c r="G6" s="575"/>
      <c r="H6" s="752">
        <v>1.02</v>
      </c>
      <c r="I6" s="609">
        <v>7.98</v>
      </c>
      <c r="J6" s="753">
        <v>3.06</v>
      </c>
      <c r="K6" s="803">
        <v>88.8</v>
      </c>
      <c r="L6" s="752">
        <v>0.01</v>
      </c>
      <c r="M6" s="609">
        <v>4.2</v>
      </c>
      <c r="N6" s="609">
        <v>0</v>
      </c>
      <c r="O6" s="610">
        <v>3</v>
      </c>
      <c r="P6" s="752">
        <v>25.8</v>
      </c>
      <c r="Q6" s="609">
        <v>18.600000000000001</v>
      </c>
      <c r="R6" s="609">
        <v>9</v>
      </c>
      <c r="S6" s="753">
        <v>0.42</v>
      </c>
    </row>
    <row r="7" spans="1:19" s="19" customFormat="1" ht="38.25" customHeight="1">
      <c r="A7" s="461"/>
      <c r="B7" s="166" t="s">
        <v>99</v>
      </c>
      <c r="C7" s="227">
        <v>90</v>
      </c>
      <c r="D7" s="344" t="s">
        <v>117</v>
      </c>
      <c r="E7" s="533" t="s">
        <v>71</v>
      </c>
      <c r="F7" s="539">
        <v>90</v>
      </c>
      <c r="G7" s="227"/>
      <c r="H7" s="359">
        <v>15.2</v>
      </c>
      <c r="I7" s="66">
        <v>14.04</v>
      </c>
      <c r="J7" s="106">
        <v>8.9</v>
      </c>
      <c r="K7" s="545">
        <v>222.75</v>
      </c>
      <c r="L7" s="359">
        <v>0.37</v>
      </c>
      <c r="M7" s="66">
        <v>0.09</v>
      </c>
      <c r="N7" s="66">
        <v>0</v>
      </c>
      <c r="O7" s="67">
        <v>0.49</v>
      </c>
      <c r="P7" s="359">
        <v>54.18</v>
      </c>
      <c r="Q7" s="66">
        <v>117.54</v>
      </c>
      <c r="R7" s="66">
        <v>24.8</v>
      </c>
      <c r="S7" s="106">
        <v>1.6</v>
      </c>
    </row>
    <row r="8" spans="1:19" s="19" customFormat="1" ht="38.25" customHeight="1">
      <c r="A8" s="462"/>
      <c r="B8" s="167" t="s">
        <v>100</v>
      </c>
      <c r="C8" s="228">
        <v>88</v>
      </c>
      <c r="D8" s="345" t="s">
        <v>10</v>
      </c>
      <c r="E8" s="534" t="s">
        <v>189</v>
      </c>
      <c r="F8" s="540">
        <v>90</v>
      </c>
      <c r="G8" s="228"/>
      <c r="H8" s="548">
        <v>18</v>
      </c>
      <c r="I8" s="70">
        <v>16.5</v>
      </c>
      <c r="J8" s="107">
        <v>2.89</v>
      </c>
      <c r="K8" s="546">
        <v>232.8</v>
      </c>
      <c r="L8" s="548">
        <v>0.05</v>
      </c>
      <c r="M8" s="70">
        <v>0.55000000000000004</v>
      </c>
      <c r="N8" s="70">
        <v>0.8</v>
      </c>
      <c r="O8" s="71">
        <v>11.7</v>
      </c>
      <c r="P8" s="548">
        <v>170.76</v>
      </c>
      <c r="Q8" s="70">
        <v>22.04</v>
      </c>
      <c r="R8" s="70">
        <v>2.4700000000000002</v>
      </c>
      <c r="S8" s="107">
        <v>3.12</v>
      </c>
    </row>
    <row r="9" spans="1:19" s="19" customFormat="1" ht="38.25" customHeight="1">
      <c r="A9" s="461"/>
      <c r="B9" s="166"/>
      <c r="C9" s="227">
        <v>52</v>
      </c>
      <c r="D9" s="344" t="s">
        <v>79</v>
      </c>
      <c r="E9" s="533" t="s">
        <v>65</v>
      </c>
      <c r="F9" s="539">
        <v>150</v>
      </c>
      <c r="G9" s="227"/>
      <c r="H9" s="481">
        <v>3.15</v>
      </c>
      <c r="I9" s="83">
        <v>4.5</v>
      </c>
      <c r="J9" s="84">
        <v>17.55</v>
      </c>
      <c r="K9" s="748">
        <v>122.85</v>
      </c>
      <c r="L9" s="481">
        <v>0.16</v>
      </c>
      <c r="M9" s="83">
        <v>25.3</v>
      </c>
      <c r="N9" s="83">
        <v>0</v>
      </c>
      <c r="O9" s="151">
        <v>5.53</v>
      </c>
      <c r="P9" s="481">
        <v>16.260000000000002</v>
      </c>
      <c r="Q9" s="83">
        <v>94.6</v>
      </c>
      <c r="R9" s="83">
        <v>35.32</v>
      </c>
      <c r="S9" s="84">
        <v>15.9</v>
      </c>
    </row>
    <row r="10" spans="1:19" s="19" customFormat="1" ht="38.25" customHeight="1">
      <c r="A10" s="462"/>
      <c r="B10" s="167"/>
      <c r="C10" s="255">
        <v>50</v>
      </c>
      <c r="D10" s="241" t="s">
        <v>79</v>
      </c>
      <c r="E10" s="749" t="s">
        <v>134</v>
      </c>
      <c r="F10" s="255">
        <v>150</v>
      </c>
      <c r="G10" s="262"/>
      <c r="H10" s="755">
        <v>3.3</v>
      </c>
      <c r="I10" s="750">
        <v>7.8</v>
      </c>
      <c r="J10" s="756">
        <v>22.35</v>
      </c>
      <c r="K10" s="759">
        <v>173.1</v>
      </c>
      <c r="L10" s="755">
        <v>0.14000000000000001</v>
      </c>
      <c r="M10" s="750">
        <v>18.149999999999999</v>
      </c>
      <c r="N10" s="750">
        <v>4.41</v>
      </c>
      <c r="O10" s="751">
        <v>1.1299999999999999</v>
      </c>
      <c r="P10" s="755">
        <v>36.36</v>
      </c>
      <c r="Q10" s="750">
        <v>85.5</v>
      </c>
      <c r="R10" s="750">
        <v>27.8</v>
      </c>
      <c r="S10" s="756">
        <v>1.1399999999999999</v>
      </c>
    </row>
    <row r="11" spans="1:19" s="19" customFormat="1" ht="31.2">
      <c r="A11" s="146"/>
      <c r="B11" s="165"/>
      <c r="C11" s="179">
        <v>216</v>
      </c>
      <c r="D11" s="207" t="s">
        <v>20</v>
      </c>
      <c r="E11" s="356" t="s">
        <v>171</v>
      </c>
      <c r="F11" s="253">
        <v>200</v>
      </c>
      <c r="G11" s="243"/>
      <c r="H11" s="350">
        <v>0.26</v>
      </c>
      <c r="I11" s="16">
        <v>0</v>
      </c>
      <c r="J11" s="50">
        <v>15.76</v>
      </c>
      <c r="K11" s="373">
        <v>62</v>
      </c>
      <c r="L11" s="403">
        <v>0</v>
      </c>
      <c r="M11" s="23">
        <v>4.4000000000000004</v>
      </c>
      <c r="N11" s="23">
        <v>0</v>
      </c>
      <c r="O11" s="24">
        <v>0.32</v>
      </c>
      <c r="P11" s="403">
        <v>0.4</v>
      </c>
      <c r="Q11" s="23">
        <v>0</v>
      </c>
      <c r="R11" s="23">
        <v>0</v>
      </c>
      <c r="S11" s="58">
        <v>0.04</v>
      </c>
    </row>
    <row r="12" spans="1:19" s="19" customFormat="1" ht="38.25" customHeight="1">
      <c r="A12" s="146"/>
      <c r="B12" s="165"/>
      <c r="C12" s="142">
        <v>119</v>
      </c>
      <c r="D12" s="207" t="s">
        <v>15</v>
      </c>
      <c r="E12" s="243" t="s">
        <v>67</v>
      </c>
      <c r="F12" s="253">
        <v>20</v>
      </c>
      <c r="G12" s="179"/>
      <c r="H12" s="350">
        <v>1.4</v>
      </c>
      <c r="I12" s="16">
        <v>0.14000000000000001</v>
      </c>
      <c r="J12" s="50">
        <v>8.8000000000000007</v>
      </c>
      <c r="K12" s="372">
        <v>48</v>
      </c>
      <c r="L12" s="350">
        <v>0.02</v>
      </c>
      <c r="M12" s="16">
        <v>0</v>
      </c>
      <c r="N12" s="16">
        <v>0</v>
      </c>
      <c r="O12" s="21">
        <v>3.5999999999999997E-2</v>
      </c>
      <c r="P12" s="350">
        <v>7.4</v>
      </c>
      <c r="Q12" s="16">
        <v>43.6</v>
      </c>
      <c r="R12" s="16">
        <v>13</v>
      </c>
      <c r="S12" s="50">
        <v>0.56000000000000005</v>
      </c>
    </row>
    <row r="13" spans="1:19" s="19" customFormat="1" ht="38.25" customHeight="1">
      <c r="A13" s="146"/>
      <c r="B13" s="165"/>
      <c r="C13" s="179">
        <v>120</v>
      </c>
      <c r="D13" s="207" t="s">
        <v>16</v>
      </c>
      <c r="E13" s="243" t="s">
        <v>55</v>
      </c>
      <c r="F13" s="189">
        <v>20</v>
      </c>
      <c r="G13" s="179"/>
      <c r="H13" s="350">
        <v>1.1399999999999999</v>
      </c>
      <c r="I13" s="16">
        <v>0.22</v>
      </c>
      <c r="J13" s="50">
        <v>7.44</v>
      </c>
      <c r="K13" s="373">
        <v>36.26</v>
      </c>
      <c r="L13" s="350">
        <v>0.02</v>
      </c>
      <c r="M13" s="16">
        <v>0.08</v>
      </c>
      <c r="N13" s="16">
        <v>0</v>
      </c>
      <c r="O13" s="21">
        <v>0.06</v>
      </c>
      <c r="P13" s="350">
        <v>6.8</v>
      </c>
      <c r="Q13" s="16">
        <v>24</v>
      </c>
      <c r="R13" s="16">
        <v>8.1999999999999993</v>
      </c>
      <c r="S13" s="50">
        <v>0.46</v>
      </c>
    </row>
    <row r="14" spans="1:19" s="19" customFormat="1" ht="38.25" customHeight="1">
      <c r="A14" s="461"/>
      <c r="B14" s="166" t="s">
        <v>99</v>
      </c>
      <c r="C14" s="227"/>
      <c r="D14" s="344"/>
      <c r="E14" s="535" t="s">
        <v>24</v>
      </c>
      <c r="F14" s="444">
        <f>F6+F7+F9+F11+F12+F13</f>
        <v>540</v>
      </c>
      <c r="G14" s="227"/>
      <c r="H14" s="481">
        <f>H6+H7+H9+H11+H12+H13</f>
        <v>22.169999999999998</v>
      </c>
      <c r="I14" s="83">
        <f t="shared" ref="I14:S14" si="0">I6+I7+I9+I11+I12+I13</f>
        <v>26.88</v>
      </c>
      <c r="J14" s="84">
        <f t="shared" si="0"/>
        <v>61.510000000000005</v>
      </c>
      <c r="K14" s="606">
        <f>K6+K7+K9+K11+K12+K13</f>
        <v>580.66</v>
      </c>
      <c r="L14" s="481">
        <f t="shared" si="0"/>
        <v>0.58000000000000007</v>
      </c>
      <c r="M14" s="83">
        <f t="shared" si="0"/>
        <v>34.07</v>
      </c>
      <c r="N14" s="83">
        <f t="shared" si="0"/>
        <v>0</v>
      </c>
      <c r="O14" s="151">
        <f t="shared" si="0"/>
        <v>9.4359999999999999</v>
      </c>
      <c r="P14" s="481">
        <f t="shared" si="0"/>
        <v>110.84000000000002</v>
      </c>
      <c r="Q14" s="83">
        <f t="shared" si="0"/>
        <v>298.34000000000003</v>
      </c>
      <c r="R14" s="83">
        <f t="shared" si="0"/>
        <v>90.320000000000007</v>
      </c>
      <c r="S14" s="84">
        <f t="shared" si="0"/>
        <v>18.98</v>
      </c>
    </row>
    <row r="15" spans="1:19" s="19" customFormat="1" ht="38.25" customHeight="1">
      <c r="A15" s="462"/>
      <c r="B15" s="167" t="s">
        <v>100</v>
      </c>
      <c r="C15" s="228"/>
      <c r="D15" s="345"/>
      <c r="E15" s="536" t="s">
        <v>24</v>
      </c>
      <c r="F15" s="442">
        <f>F6+F8+F10+F11+F12+F13</f>
        <v>540</v>
      </c>
      <c r="G15" s="445"/>
      <c r="H15" s="757">
        <f t="shared" ref="H15:S15" si="1">H6+H8+H10+H11+H12+H13</f>
        <v>25.12</v>
      </c>
      <c r="I15" s="754">
        <f t="shared" si="1"/>
        <v>32.64</v>
      </c>
      <c r="J15" s="758">
        <f t="shared" si="1"/>
        <v>60.3</v>
      </c>
      <c r="K15" s="760">
        <f t="shared" si="1"/>
        <v>640.96</v>
      </c>
      <c r="L15" s="757">
        <f t="shared" si="1"/>
        <v>0.24</v>
      </c>
      <c r="M15" s="754">
        <f t="shared" si="1"/>
        <v>27.379999999999995</v>
      </c>
      <c r="N15" s="754">
        <f t="shared" si="1"/>
        <v>5.21</v>
      </c>
      <c r="O15" s="761">
        <f t="shared" si="1"/>
        <v>16.245999999999999</v>
      </c>
      <c r="P15" s="757">
        <f t="shared" si="1"/>
        <v>247.52000000000004</v>
      </c>
      <c r="Q15" s="754">
        <f t="shared" si="1"/>
        <v>193.74</v>
      </c>
      <c r="R15" s="754">
        <f t="shared" si="1"/>
        <v>60.47</v>
      </c>
      <c r="S15" s="758">
        <f t="shared" si="1"/>
        <v>5.7399999999999993</v>
      </c>
    </row>
    <row r="16" spans="1:19" s="19" customFormat="1" ht="38.25" customHeight="1">
      <c r="A16" s="461"/>
      <c r="B16" s="166" t="s">
        <v>99</v>
      </c>
      <c r="C16" s="227"/>
      <c r="D16" s="344"/>
      <c r="E16" s="537" t="s">
        <v>25</v>
      </c>
      <c r="F16" s="254"/>
      <c r="G16" s="543"/>
      <c r="H16" s="549"/>
      <c r="I16" s="88"/>
      <c r="J16" s="529"/>
      <c r="K16" s="607">
        <f>K14/23.5</f>
        <v>24.708936170212766</v>
      </c>
      <c r="L16" s="549"/>
      <c r="M16" s="88"/>
      <c r="N16" s="88"/>
      <c r="O16" s="762"/>
      <c r="P16" s="549"/>
      <c r="Q16" s="88"/>
      <c r="R16" s="88"/>
      <c r="S16" s="529"/>
    </row>
    <row r="17" spans="1:19" s="19" customFormat="1" ht="38.25" customHeight="1" thickBot="1">
      <c r="A17" s="463"/>
      <c r="B17" s="168" t="s">
        <v>100</v>
      </c>
      <c r="C17" s="229"/>
      <c r="D17" s="467"/>
      <c r="E17" s="538" t="s">
        <v>25</v>
      </c>
      <c r="F17" s="258"/>
      <c r="G17" s="544"/>
      <c r="H17" s="550"/>
      <c r="I17" s="530"/>
      <c r="J17" s="531"/>
      <c r="K17" s="552">
        <f>K15/23.5</f>
        <v>27.274893617021277</v>
      </c>
      <c r="L17" s="550"/>
      <c r="M17" s="530"/>
      <c r="N17" s="530"/>
      <c r="O17" s="763"/>
      <c r="P17" s="550"/>
      <c r="Q17" s="530"/>
      <c r="R17" s="530"/>
      <c r="S17" s="531"/>
    </row>
    <row r="18" spans="1:19" s="19" customFormat="1" ht="38.25" customHeight="1">
      <c r="A18" s="201" t="s">
        <v>7</v>
      </c>
      <c r="B18" s="162"/>
      <c r="C18" s="465">
        <v>6</v>
      </c>
      <c r="D18" s="400" t="s">
        <v>8</v>
      </c>
      <c r="E18" s="532" t="s">
        <v>68</v>
      </c>
      <c r="F18" s="541">
        <v>60</v>
      </c>
      <c r="G18" s="465"/>
      <c r="H18" s="752">
        <v>0.9</v>
      </c>
      <c r="I18" s="609">
        <v>4.8600000000000003</v>
      </c>
      <c r="J18" s="753">
        <v>7.44</v>
      </c>
      <c r="K18" s="547">
        <v>75.900000000000006</v>
      </c>
      <c r="L18" s="551">
        <v>0.01</v>
      </c>
      <c r="M18" s="61">
        <v>21.6</v>
      </c>
      <c r="N18" s="61">
        <v>0</v>
      </c>
      <c r="O18" s="62">
        <v>1.38</v>
      </c>
      <c r="P18" s="608">
        <v>29.08</v>
      </c>
      <c r="Q18" s="609">
        <v>18.93</v>
      </c>
      <c r="R18" s="609">
        <v>10.17</v>
      </c>
      <c r="S18" s="753">
        <v>0.37</v>
      </c>
    </row>
    <row r="19" spans="1:19" s="19" customFormat="1" ht="38.25" customHeight="1">
      <c r="A19" s="146"/>
      <c r="B19" s="724"/>
      <c r="C19" s="191">
        <v>32</v>
      </c>
      <c r="D19" s="381" t="s">
        <v>9</v>
      </c>
      <c r="E19" s="476" t="s">
        <v>61</v>
      </c>
      <c r="F19" s="420">
        <v>200</v>
      </c>
      <c r="G19" s="191"/>
      <c r="H19" s="109">
        <v>5.88</v>
      </c>
      <c r="I19" s="13">
        <v>8.82</v>
      </c>
      <c r="J19" s="26">
        <v>9.6</v>
      </c>
      <c r="K19" s="192">
        <v>142.19999999999999</v>
      </c>
      <c r="L19" s="351">
        <v>0.04</v>
      </c>
      <c r="M19" s="13">
        <v>2.2400000000000002</v>
      </c>
      <c r="N19" s="13">
        <v>1.48</v>
      </c>
      <c r="O19" s="55">
        <v>1.22</v>
      </c>
      <c r="P19" s="109">
        <v>32.880000000000003</v>
      </c>
      <c r="Q19" s="13">
        <v>83.64</v>
      </c>
      <c r="R19" s="37">
        <v>22.74</v>
      </c>
      <c r="S19" s="123">
        <v>1.44</v>
      </c>
    </row>
    <row r="20" spans="1:19" s="19" customFormat="1" ht="38.25" customHeight="1">
      <c r="A20" s="148"/>
      <c r="B20" s="165"/>
      <c r="C20" s="179">
        <v>82</v>
      </c>
      <c r="D20" s="207" t="s">
        <v>10</v>
      </c>
      <c r="E20" s="356" t="s">
        <v>70</v>
      </c>
      <c r="F20" s="253">
        <v>95</v>
      </c>
      <c r="G20" s="179"/>
      <c r="H20" s="351">
        <v>23.46</v>
      </c>
      <c r="I20" s="13">
        <v>16.34</v>
      </c>
      <c r="J20" s="55">
        <v>0.56999999999999995</v>
      </c>
      <c r="K20" s="142">
        <v>243.58</v>
      </c>
      <c r="L20" s="351">
        <v>0.05</v>
      </c>
      <c r="M20" s="13">
        <v>0.96</v>
      </c>
      <c r="N20" s="13">
        <v>0.01</v>
      </c>
      <c r="O20" s="55">
        <v>1.02</v>
      </c>
      <c r="P20" s="109">
        <v>30.95</v>
      </c>
      <c r="Q20" s="13">
        <v>180.14</v>
      </c>
      <c r="R20" s="13">
        <v>23.62</v>
      </c>
      <c r="S20" s="55">
        <v>1.55</v>
      </c>
    </row>
    <row r="21" spans="1:19" s="19" customFormat="1" ht="38.25" customHeight="1">
      <c r="A21" s="148"/>
      <c r="B21" s="165"/>
      <c r="C21" s="179">
        <v>54</v>
      </c>
      <c r="D21" s="207" t="s">
        <v>57</v>
      </c>
      <c r="E21" s="250" t="s">
        <v>50</v>
      </c>
      <c r="F21" s="189">
        <v>150</v>
      </c>
      <c r="G21" s="179"/>
      <c r="H21" s="403">
        <v>7.2</v>
      </c>
      <c r="I21" s="23">
        <v>5.0999999999999996</v>
      </c>
      <c r="J21" s="58">
        <v>33.9</v>
      </c>
      <c r="K21" s="402">
        <v>210.3</v>
      </c>
      <c r="L21" s="403">
        <v>0.21</v>
      </c>
      <c r="M21" s="23">
        <v>0</v>
      </c>
      <c r="N21" s="23">
        <v>0</v>
      </c>
      <c r="O21" s="58">
        <v>1.74</v>
      </c>
      <c r="P21" s="22">
        <v>14.55</v>
      </c>
      <c r="Q21" s="23">
        <v>208.87</v>
      </c>
      <c r="R21" s="23">
        <v>139.99</v>
      </c>
      <c r="S21" s="58">
        <v>4.68</v>
      </c>
    </row>
    <row r="22" spans="1:19" s="19" customFormat="1" ht="38.25" customHeight="1">
      <c r="A22" s="148"/>
      <c r="B22" s="165"/>
      <c r="C22" s="179">
        <v>96</v>
      </c>
      <c r="D22" s="207" t="s">
        <v>20</v>
      </c>
      <c r="E22" s="356" t="s">
        <v>177</v>
      </c>
      <c r="F22" s="253">
        <v>200</v>
      </c>
      <c r="G22" s="179"/>
      <c r="H22" s="350">
        <v>0.5</v>
      </c>
      <c r="I22" s="16">
        <v>0</v>
      </c>
      <c r="J22" s="50">
        <v>15.84</v>
      </c>
      <c r="K22" s="372">
        <v>65.36</v>
      </c>
      <c r="L22" s="350">
        <v>0</v>
      </c>
      <c r="M22" s="16">
        <v>2.62</v>
      </c>
      <c r="N22" s="16">
        <v>0</v>
      </c>
      <c r="O22" s="50">
        <v>0.24</v>
      </c>
      <c r="P22" s="20">
        <v>13.34</v>
      </c>
      <c r="Q22" s="16">
        <v>2.74</v>
      </c>
      <c r="R22" s="16">
        <v>3.74</v>
      </c>
      <c r="S22" s="50">
        <v>0.22</v>
      </c>
    </row>
    <row r="23" spans="1:19" s="19" customFormat="1" ht="38.25" customHeight="1">
      <c r="A23" s="148"/>
      <c r="B23" s="165"/>
      <c r="C23" s="142">
        <v>119</v>
      </c>
      <c r="D23" s="207" t="s">
        <v>15</v>
      </c>
      <c r="E23" s="250" t="s">
        <v>67</v>
      </c>
      <c r="F23" s="190">
        <v>30</v>
      </c>
      <c r="G23" s="190"/>
      <c r="H23" s="22">
        <v>2.13</v>
      </c>
      <c r="I23" s="23">
        <v>0.21</v>
      </c>
      <c r="J23" s="24">
        <v>13.26</v>
      </c>
      <c r="K23" s="401">
        <v>72</v>
      </c>
      <c r="L23" s="403">
        <v>0.03</v>
      </c>
      <c r="M23" s="23">
        <v>0</v>
      </c>
      <c r="N23" s="23">
        <v>0</v>
      </c>
      <c r="O23" s="58">
        <v>0.05</v>
      </c>
      <c r="P23" s="22">
        <v>11.1</v>
      </c>
      <c r="Q23" s="23">
        <v>65.400000000000006</v>
      </c>
      <c r="R23" s="23">
        <v>19.5</v>
      </c>
      <c r="S23" s="58">
        <v>0.84</v>
      </c>
    </row>
    <row r="24" spans="1:19" s="19" customFormat="1" ht="38.25" customHeight="1">
      <c r="A24" s="148"/>
      <c r="B24" s="165"/>
      <c r="C24" s="179">
        <v>120</v>
      </c>
      <c r="D24" s="207" t="s">
        <v>16</v>
      </c>
      <c r="E24" s="250" t="s">
        <v>55</v>
      </c>
      <c r="F24" s="190">
        <v>20</v>
      </c>
      <c r="G24" s="190"/>
      <c r="H24" s="22">
        <v>1.1399999999999999</v>
      </c>
      <c r="I24" s="23">
        <v>0.22</v>
      </c>
      <c r="J24" s="24">
        <v>7.44</v>
      </c>
      <c r="K24" s="401">
        <v>36.26</v>
      </c>
      <c r="L24" s="403">
        <v>0.02</v>
      </c>
      <c r="M24" s="23">
        <v>0.08</v>
      </c>
      <c r="N24" s="23">
        <v>0</v>
      </c>
      <c r="O24" s="58">
        <v>0.06</v>
      </c>
      <c r="P24" s="22">
        <v>6.8</v>
      </c>
      <c r="Q24" s="23">
        <v>24</v>
      </c>
      <c r="R24" s="23">
        <v>8.1999999999999993</v>
      </c>
      <c r="S24" s="58">
        <v>0.46</v>
      </c>
    </row>
    <row r="25" spans="1:19" s="19" customFormat="1" ht="38.25" customHeight="1">
      <c r="A25" s="148"/>
      <c r="B25" s="165"/>
      <c r="C25" s="387"/>
      <c r="D25" s="326"/>
      <c r="E25" s="457" t="s">
        <v>24</v>
      </c>
      <c r="F25" s="488">
        <f>SUM(F18:F24)</f>
        <v>755</v>
      </c>
      <c r="G25" s="179"/>
      <c r="H25" s="282">
        <f>SUM(H18:H24)</f>
        <v>41.210000000000008</v>
      </c>
      <c r="I25" s="15">
        <f t="shared" ref="I25:S25" si="2">SUM(I18:I24)</f>
        <v>35.549999999999997</v>
      </c>
      <c r="J25" s="56">
        <f t="shared" si="2"/>
        <v>88.05</v>
      </c>
      <c r="K25" s="496">
        <f>SUM(K18:K24)</f>
        <v>845.6</v>
      </c>
      <c r="L25" s="282">
        <f t="shared" si="2"/>
        <v>0.36</v>
      </c>
      <c r="M25" s="15">
        <f t="shared" si="2"/>
        <v>27.500000000000004</v>
      </c>
      <c r="N25" s="15">
        <f t="shared" si="2"/>
        <v>1.49</v>
      </c>
      <c r="O25" s="56">
        <f t="shared" si="2"/>
        <v>5.7099999999999991</v>
      </c>
      <c r="P25" s="27">
        <f t="shared" si="2"/>
        <v>138.70000000000002</v>
      </c>
      <c r="Q25" s="15">
        <f t="shared" si="2"/>
        <v>583.72</v>
      </c>
      <c r="R25" s="15">
        <f t="shared" si="2"/>
        <v>227.96</v>
      </c>
      <c r="S25" s="56">
        <f t="shared" si="2"/>
        <v>9.56</v>
      </c>
    </row>
    <row r="26" spans="1:19" s="19" customFormat="1" ht="38.25" customHeight="1" thickBot="1">
      <c r="A26" s="380"/>
      <c r="B26" s="464"/>
      <c r="C26" s="466"/>
      <c r="D26" s="448"/>
      <c r="E26" s="459" t="s">
        <v>25</v>
      </c>
      <c r="F26" s="448"/>
      <c r="G26" s="480"/>
      <c r="H26" s="452"/>
      <c r="I26" s="52"/>
      <c r="J26" s="53"/>
      <c r="K26" s="497">
        <f>K25/23.5</f>
        <v>35.982978723404258</v>
      </c>
      <c r="L26" s="452"/>
      <c r="M26" s="52"/>
      <c r="N26" s="52"/>
      <c r="O26" s="53"/>
      <c r="P26" s="446"/>
      <c r="Q26" s="52"/>
      <c r="R26" s="52"/>
      <c r="S26" s="53"/>
    </row>
    <row r="27" spans="1:19">
      <c r="A27" s="9"/>
      <c r="C27" s="35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19">
      <c r="A28" s="725" t="s">
        <v>98</v>
      </c>
      <c r="B28" s="726"/>
      <c r="C28" s="727"/>
      <c r="D28" s="64"/>
      <c r="E28" s="31"/>
      <c r="F28" s="2"/>
      <c r="G28" s="9"/>
      <c r="H28" s="9"/>
      <c r="I28" s="9"/>
      <c r="J28" s="2"/>
      <c r="K28" s="2"/>
      <c r="L28" s="2"/>
      <c r="M28" s="2"/>
      <c r="N28" s="2"/>
    </row>
    <row r="29" spans="1:19">
      <c r="A29" s="728" t="s">
        <v>82</v>
      </c>
      <c r="B29" s="729"/>
      <c r="C29" s="730"/>
      <c r="D29" s="74"/>
      <c r="G29" s="11"/>
      <c r="H29" s="9"/>
      <c r="I29" s="11"/>
    </row>
    <row r="30" spans="1:19" ht="18">
      <c r="D30" s="11"/>
      <c r="E30" s="28"/>
      <c r="F30" s="29"/>
      <c r="G30" s="11"/>
      <c r="H30" s="11"/>
      <c r="I30" s="11"/>
      <c r="J30" s="11"/>
    </row>
    <row r="31" spans="1:19" ht="18">
      <c r="D31" s="11"/>
      <c r="E31" s="28"/>
      <c r="F31" s="29"/>
      <c r="G31" s="11"/>
      <c r="H31" s="11"/>
      <c r="I31" s="11"/>
      <c r="J31" s="11"/>
    </row>
    <row r="32" spans="1:19" ht="18">
      <c r="D32" s="11"/>
      <c r="E32" s="28"/>
      <c r="F32" s="29"/>
      <c r="G32" s="11"/>
      <c r="H32" s="11"/>
      <c r="I32" s="11"/>
      <c r="J32" s="11"/>
    </row>
    <row r="33" spans="4:10" ht="18">
      <c r="D33" s="11"/>
      <c r="E33" s="28"/>
      <c r="F33" s="29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R35"/>
  <sheetViews>
    <sheetView zoomScale="60" zoomScaleNormal="60" workbookViewId="0">
      <selection activeCell="B14" sqref="B14:D14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9" customFormat="1" ht="21.75" customHeight="1">
      <c r="A4" s="197"/>
      <c r="B4" s="144" t="s">
        <v>45</v>
      </c>
      <c r="C4" s="143"/>
      <c r="D4" s="219"/>
      <c r="E4" s="138"/>
      <c r="F4" s="144"/>
      <c r="G4" s="841" t="s">
        <v>26</v>
      </c>
      <c r="H4" s="842"/>
      <c r="I4" s="843"/>
      <c r="J4" s="266" t="s">
        <v>27</v>
      </c>
      <c r="K4" s="837" t="s">
        <v>28</v>
      </c>
      <c r="L4" s="838"/>
      <c r="M4" s="838"/>
      <c r="N4" s="838"/>
      <c r="O4" s="839" t="s">
        <v>29</v>
      </c>
      <c r="P4" s="837"/>
      <c r="Q4" s="837"/>
      <c r="R4" s="840"/>
    </row>
    <row r="5" spans="1:18" s="19" customFormat="1" ht="28.5" customHeight="1" thickBot="1">
      <c r="A5" s="198" t="s">
        <v>0</v>
      </c>
      <c r="B5" s="145" t="s">
        <v>46</v>
      </c>
      <c r="C5" s="511" t="s">
        <v>47</v>
      </c>
      <c r="D5" s="145" t="s">
        <v>44</v>
      </c>
      <c r="E5" s="139" t="s">
        <v>30</v>
      </c>
      <c r="F5" s="145" t="s">
        <v>43</v>
      </c>
      <c r="G5" s="100" t="s">
        <v>31</v>
      </c>
      <c r="H5" s="101" t="s">
        <v>32</v>
      </c>
      <c r="I5" s="260" t="s">
        <v>33</v>
      </c>
      <c r="J5" s="267" t="s">
        <v>34</v>
      </c>
      <c r="K5" s="100" t="s">
        <v>35</v>
      </c>
      <c r="L5" s="101" t="s">
        <v>36</v>
      </c>
      <c r="M5" s="101" t="s">
        <v>37</v>
      </c>
      <c r="N5" s="260" t="s">
        <v>38</v>
      </c>
      <c r="O5" s="349" t="s">
        <v>39</v>
      </c>
      <c r="P5" s="101" t="s">
        <v>40</v>
      </c>
      <c r="Q5" s="101" t="s">
        <v>41</v>
      </c>
      <c r="R5" s="102" t="s">
        <v>42</v>
      </c>
    </row>
    <row r="6" spans="1:18" s="19" customFormat="1" ht="39" customHeight="1">
      <c r="A6" s="201" t="s">
        <v>6</v>
      </c>
      <c r="B6" s="194">
        <v>134</v>
      </c>
      <c r="C6" s="362" t="s">
        <v>23</v>
      </c>
      <c r="D6" s="400" t="s">
        <v>174</v>
      </c>
      <c r="E6" s="194">
        <v>150</v>
      </c>
      <c r="F6" s="489"/>
      <c r="G6" s="390">
        <v>0.6</v>
      </c>
      <c r="H6" s="47">
        <v>0</v>
      </c>
      <c r="I6" s="48">
        <v>16.95</v>
      </c>
      <c r="J6" s="494">
        <v>69</v>
      </c>
      <c r="K6" s="390">
        <v>1.4999999999999999E-2</v>
      </c>
      <c r="L6" s="47">
        <v>19.5</v>
      </c>
      <c r="M6" s="47">
        <v>4.4999999999999998E-2</v>
      </c>
      <c r="N6" s="48">
        <v>0</v>
      </c>
      <c r="O6" s="46">
        <v>24</v>
      </c>
      <c r="P6" s="47">
        <v>16.5</v>
      </c>
      <c r="Q6" s="47">
        <v>13.5</v>
      </c>
      <c r="R6" s="48">
        <v>3.3</v>
      </c>
    </row>
    <row r="7" spans="1:18" s="19" customFormat="1" ht="39" customHeight="1">
      <c r="A7" s="146"/>
      <c r="B7" s="191">
        <v>66</v>
      </c>
      <c r="C7" s="381" t="s">
        <v>77</v>
      </c>
      <c r="D7" s="476" t="s">
        <v>72</v>
      </c>
      <c r="E7" s="420">
        <v>150</v>
      </c>
      <c r="F7" s="191"/>
      <c r="G7" s="20">
        <v>15.6</v>
      </c>
      <c r="H7" s="16">
        <v>16.350000000000001</v>
      </c>
      <c r="I7" s="21">
        <v>2.7</v>
      </c>
      <c r="J7" s="268">
        <v>220.2</v>
      </c>
      <c r="K7" s="20">
        <v>7.0000000000000007E-2</v>
      </c>
      <c r="L7" s="16">
        <v>0.52</v>
      </c>
      <c r="M7" s="16">
        <v>0.33</v>
      </c>
      <c r="N7" s="21">
        <v>0.78</v>
      </c>
      <c r="O7" s="350">
        <v>112.35</v>
      </c>
      <c r="P7" s="16">
        <v>250.35</v>
      </c>
      <c r="Q7" s="16">
        <v>18.809999999999999</v>
      </c>
      <c r="R7" s="50">
        <v>2.79</v>
      </c>
    </row>
    <row r="8" spans="1:18" s="19" customFormat="1" ht="39" customHeight="1">
      <c r="A8" s="146"/>
      <c r="B8" s="191">
        <v>161</v>
      </c>
      <c r="C8" s="381" t="s">
        <v>78</v>
      </c>
      <c r="D8" s="476" t="s">
        <v>73</v>
      </c>
      <c r="E8" s="420">
        <v>200</v>
      </c>
      <c r="F8" s="191"/>
      <c r="G8" s="20">
        <v>6.2</v>
      </c>
      <c r="H8" s="16">
        <v>4.8</v>
      </c>
      <c r="I8" s="21">
        <v>24</v>
      </c>
      <c r="J8" s="268">
        <v>164.6</v>
      </c>
      <c r="K8" s="20">
        <v>0</v>
      </c>
      <c r="L8" s="16">
        <v>0.18</v>
      </c>
      <c r="M8" s="16">
        <v>0</v>
      </c>
      <c r="N8" s="21">
        <v>0.18</v>
      </c>
      <c r="O8" s="350">
        <v>78.319999999999993</v>
      </c>
      <c r="P8" s="16">
        <v>55.38</v>
      </c>
      <c r="Q8" s="16">
        <v>18.46</v>
      </c>
      <c r="R8" s="50">
        <v>0.38</v>
      </c>
    </row>
    <row r="9" spans="1:18" s="19" customFormat="1" ht="39" customHeight="1">
      <c r="A9" s="146"/>
      <c r="B9" s="191">
        <v>121</v>
      </c>
      <c r="C9" s="356" t="s">
        <v>59</v>
      </c>
      <c r="D9" s="355" t="s">
        <v>59</v>
      </c>
      <c r="E9" s="515">
        <v>30</v>
      </c>
      <c r="F9" s="189"/>
      <c r="G9" s="20">
        <v>2.16</v>
      </c>
      <c r="H9" s="16">
        <v>0.81</v>
      </c>
      <c r="I9" s="21">
        <v>14.73</v>
      </c>
      <c r="J9" s="268">
        <v>75.66</v>
      </c>
      <c r="K9" s="20">
        <v>0.04</v>
      </c>
      <c r="L9" s="16">
        <v>0</v>
      </c>
      <c r="M9" s="16">
        <v>0</v>
      </c>
      <c r="N9" s="21">
        <v>0.51</v>
      </c>
      <c r="O9" s="350">
        <v>7.5</v>
      </c>
      <c r="P9" s="16">
        <v>24.6</v>
      </c>
      <c r="Q9" s="16">
        <v>9.9</v>
      </c>
      <c r="R9" s="50">
        <v>0.45</v>
      </c>
    </row>
    <row r="10" spans="1:18" s="19" customFormat="1" ht="39" customHeight="1">
      <c r="A10" s="146"/>
      <c r="B10" s="191">
        <v>120</v>
      </c>
      <c r="C10" s="243" t="s">
        <v>16</v>
      </c>
      <c r="D10" s="208" t="s">
        <v>55</v>
      </c>
      <c r="E10" s="179">
        <v>20</v>
      </c>
      <c r="F10" s="189"/>
      <c r="G10" s="20">
        <v>1.1399999999999999</v>
      </c>
      <c r="H10" s="16">
        <v>0.22</v>
      </c>
      <c r="I10" s="21">
        <v>7.44</v>
      </c>
      <c r="J10" s="269">
        <v>36.26</v>
      </c>
      <c r="K10" s="20">
        <v>0.02</v>
      </c>
      <c r="L10" s="16">
        <v>0.08</v>
      </c>
      <c r="M10" s="16">
        <v>0</v>
      </c>
      <c r="N10" s="21">
        <v>0.06</v>
      </c>
      <c r="O10" s="350">
        <v>6.8</v>
      </c>
      <c r="P10" s="16">
        <v>24</v>
      </c>
      <c r="Q10" s="16">
        <v>8.1999999999999993</v>
      </c>
      <c r="R10" s="50">
        <v>0.46</v>
      </c>
    </row>
    <row r="11" spans="1:18" s="19" customFormat="1" ht="39" customHeight="1">
      <c r="A11" s="146"/>
      <c r="B11" s="513"/>
      <c r="C11" s="381"/>
      <c r="D11" s="477" t="s">
        <v>24</v>
      </c>
      <c r="E11" s="516">
        <f>SUM(E6:E10)</f>
        <v>550</v>
      </c>
      <c r="F11" s="191"/>
      <c r="G11" s="518">
        <f t="shared" ref="G11:R11" si="0">SUM(G6:G10)</f>
        <v>25.7</v>
      </c>
      <c r="H11" s="32">
        <f t="shared" si="0"/>
        <v>22.18</v>
      </c>
      <c r="I11" s="521">
        <f t="shared" si="0"/>
        <v>65.819999999999993</v>
      </c>
      <c r="J11" s="524">
        <f>SUM(J6:J10)</f>
        <v>565.71999999999991</v>
      </c>
      <c r="K11" s="518">
        <f t="shared" si="0"/>
        <v>0.14499999999999999</v>
      </c>
      <c r="L11" s="32">
        <f t="shared" si="0"/>
        <v>20.279999999999998</v>
      </c>
      <c r="M11" s="32">
        <f t="shared" si="0"/>
        <v>0.375</v>
      </c>
      <c r="N11" s="521">
        <f t="shared" si="0"/>
        <v>1.53</v>
      </c>
      <c r="O11" s="526">
        <f t="shared" si="0"/>
        <v>228.97</v>
      </c>
      <c r="P11" s="32">
        <f t="shared" si="0"/>
        <v>370.83000000000004</v>
      </c>
      <c r="Q11" s="32">
        <f t="shared" si="0"/>
        <v>68.87</v>
      </c>
      <c r="R11" s="507">
        <f t="shared" si="0"/>
        <v>7.38</v>
      </c>
    </row>
    <row r="12" spans="1:18" s="19" customFormat="1" ht="39" customHeight="1" thickBot="1">
      <c r="A12" s="510"/>
      <c r="B12" s="514"/>
      <c r="C12" s="512"/>
      <c r="D12" s="478" t="s">
        <v>25</v>
      </c>
      <c r="E12" s="517"/>
      <c r="F12" s="514"/>
      <c r="G12" s="519"/>
      <c r="H12" s="508"/>
      <c r="I12" s="522"/>
      <c r="J12" s="525">
        <f>J11/23.5</f>
        <v>24.073191489361697</v>
      </c>
      <c r="K12" s="519"/>
      <c r="L12" s="508"/>
      <c r="M12" s="508"/>
      <c r="N12" s="522"/>
      <c r="O12" s="527"/>
      <c r="P12" s="508"/>
      <c r="Q12" s="508"/>
      <c r="R12" s="509"/>
    </row>
    <row r="13" spans="1:18" s="19" customFormat="1" ht="39" customHeight="1">
      <c r="A13" s="201" t="s">
        <v>7</v>
      </c>
      <c r="B13" s="424">
        <v>223</v>
      </c>
      <c r="C13" s="500" t="s">
        <v>23</v>
      </c>
      <c r="D13" s="475" t="s">
        <v>140</v>
      </c>
      <c r="E13" s="479">
        <v>60</v>
      </c>
      <c r="F13" s="424"/>
      <c r="G13" s="46">
        <v>3.19</v>
      </c>
      <c r="H13" s="47">
        <v>5.04</v>
      </c>
      <c r="I13" s="54">
        <v>14.34</v>
      </c>
      <c r="J13" s="270">
        <v>126.6</v>
      </c>
      <c r="K13" s="46">
        <v>0</v>
      </c>
      <c r="L13" s="47">
        <v>0.2</v>
      </c>
      <c r="M13" s="47">
        <v>0</v>
      </c>
      <c r="N13" s="54">
        <v>2.2000000000000002</v>
      </c>
      <c r="O13" s="390">
        <v>2.76</v>
      </c>
      <c r="P13" s="47">
        <v>2.34</v>
      </c>
      <c r="Q13" s="47">
        <v>1.26</v>
      </c>
      <c r="R13" s="48">
        <v>0.06</v>
      </c>
    </row>
    <row r="14" spans="1:18" s="19" customFormat="1" ht="39" customHeight="1">
      <c r="A14" s="146"/>
      <c r="B14" s="179">
        <v>37</v>
      </c>
      <c r="C14" s="207" t="s">
        <v>9</v>
      </c>
      <c r="D14" s="356" t="s">
        <v>69</v>
      </c>
      <c r="E14" s="253">
        <v>200</v>
      </c>
      <c r="F14" s="179"/>
      <c r="G14" s="351">
        <v>6</v>
      </c>
      <c r="H14" s="13">
        <v>5.4</v>
      </c>
      <c r="I14" s="55">
        <v>10.8</v>
      </c>
      <c r="J14" s="142">
        <v>115.6</v>
      </c>
      <c r="K14" s="351">
        <v>0.1</v>
      </c>
      <c r="L14" s="13">
        <v>10.7</v>
      </c>
      <c r="M14" s="13">
        <v>0</v>
      </c>
      <c r="N14" s="55">
        <v>0.18</v>
      </c>
      <c r="O14" s="109">
        <v>33.14</v>
      </c>
      <c r="P14" s="13">
        <v>77.040000000000006</v>
      </c>
      <c r="Q14" s="13">
        <v>27.32</v>
      </c>
      <c r="R14" s="55">
        <v>1.02</v>
      </c>
    </row>
    <row r="15" spans="1:18" s="19" customFormat="1" ht="39" customHeight="1">
      <c r="A15" s="148"/>
      <c r="B15" s="191">
        <v>75</v>
      </c>
      <c r="C15" s="381" t="s">
        <v>10</v>
      </c>
      <c r="D15" s="476" t="s">
        <v>80</v>
      </c>
      <c r="E15" s="420">
        <v>90</v>
      </c>
      <c r="F15" s="191"/>
      <c r="G15" s="520">
        <v>12.42</v>
      </c>
      <c r="H15" s="33">
        <v>2.88</v>
      </c>
      <c r="I15" s="34">
        <v>4.59</v>
      </c>
      <c r="J15" s="513">
        <v>93.51</v>
      </c>
      <c r="K15" s="520">
        <v>0.03</v>
      </c>
      <c r="L15" s="33">
        <v>2.4</v>
      </c>
      <c r="M15" s="33">
        <v>0</v>
      </c>
      <c r="N15" s="34">
        <v>2.9</v>
      </c>
      <c r="O15" s="528">
        <v>26.1</v>
      </c>
      <c r="P15" s="33">
        <v>104.5</v>
      </c>
      <c r="Q15" s="33">
        <v>16.899999999999999</v>
      </c>
      <c r="R15" s="124">
        <v>0.5</v>
      </c>
    </row>
    <row r="16" spans="1:18" s="19" customFormat="1" ht="39" customHeight="1">
      <c r="A16" s="148"/>
      <c r="B16" s="191">
        <v>53</v>
      </c>
      <c r="C16" s="381" t="s">
        <v>79</v>
      </c>
      <c r="D16" s="502" t="s">
        <v>75</v>
      </c>
      <c r="E16" s="140">
        <v>150</v>
      </c>
      <c r="F16" s="191"/>
      <c r="G16" s="109">
        <v>3.3</v>
      </c>
      <c r="H16" s="13">
        <v>4.95</v>
      </c>
      <c r="I16" s="26">
        <v>32.25</v>
      </c>
      <c r="J16" s="192">
        <v>186.45</v>
      </c>
      <c r="K16" s="109">
        <v>0.03</v>
      </c>
      <c r="L16" s="13">
        <v>0</v>
      </c>
      <c r="M16" s="13">
        <v>0</v>
      </c>
      <c r="N16" s="26">
        <v>1.73</v>
      </c>
      <c r="O16" s="351">
        <v>4.95</v>
      </c>
      <c r="P16" s="13">
        <v>79.83</v>
      </c>
      <c r="Q16" s="37">
        <v>26.52</v>
      </c>
      <c r="R16" s="123">
        <v>0.53</v>
      </c>
    </row>
    <row r="17" spans="1:18" s="19" customFormat="1" ht="39" customHeight="1">
      <c r="A17" s="148"/>
      <c r="B17" s="191">
        <v>103</v>
      </c>
      <c r="C17" s="381" t="s">
        <v>20</v>
      </c>
      <c r="D17" s="476" t="s">
        <v>76</v>
      </c>
      <c r="E17" s="420">
        <v>200</v>
      </c>
      <c r="F17" s="191"/>
      <c r="G17" s="20">
        <v>0.2</v>
      </c>
      <c r="H17" s="16">
        <v>0</v>
      </c>
      <c r="I17" s="21">
        <v>20.399999999999999</v>
      </c>
      <c r="J17" s="268">
        <v>82</v>
      </c>
      <c r="K17" s="20">
        <v>0</v>
      </c>
      <c r="L17" s="16">
        <v>9.24</v>
      </c>
      <c r="M17" s="16">
        <v>0</v>
      </c>
      <c r="N17" s="21">
        <v>0.04</v>
      </c>
      <c r="O17" s="350">
        <v>17.64</v>
      </c>
      <c r="P17" s="16">
        <v>5.0599999999999996</v>
      </c>
      <c r="Q17" s="36">
        <v>2.86</v>
      </c>
      <c r="R17" s="112">
        <v>0.12</v>
      </c>
    </row>
    <row r="18" spans="1:18" s="19" customFormat="1" ht="39" customHeight="1">
      <c r="A18" s="148"/>
      <c r="B18" s="192">
        <v>119</v>
      </c>
      <c r="C18" s="243" t="s">
        <v>15</v>
      </c>
      <c r="D18" s="208" t="s">
        <v>67</v>
      </c>
      <c r="E18" s="179">
        <v>45</v>
      </c>
      <c r="F18" s="189"/>
      <c r="G18" s="20">
        <v>3.19</v>
      </c>
      <c r="H18" s="16">
        <v>0.31</v>
      </c>
      <c r="I18" s="21">
        <v>19.89</v>
      </c>
      <c r="J18" s="268">
        <v>108</v>
      </c>
      <c r="K18" s="20">
        <v>0.05</v>
      </c>
      <c r="L18" s="16">
        <v>0</v>
      </c>
      <c r="M18" s="16">
        <v>0</v>
      </c>
      <c r="N18" s="21">
        <v>0.08</v>
      </c>
      <c r="O18" s="350">
        <v>16.649999999999999</v>
      </c>
      <c r="P18" s="16">
        <v>98.1</v>
      </c>
      <c r="Q18" s="16">
        <v>29.25</v>
      </c>
      <c r="R18" s="50">
        <v>1.26</v>
      </c>
    </row>
    <row r="19" spans="1:18" s="19" customFormat="1" ht="39" customHeight="1">
      <c r="A19" s="148"/>
      <c r="B19" s="189">
        <v>120</v>
      </c>
      <c r="C19" s="243" t="s">
        <v>16</v>
      </c>
      <c r="D19" s="208" t="s">
        <v>55</v>
      </c>
      <c r="E19" s="179">
        <v>25</v>
      </c>
      <c r="F19" s="189"/>
      <c r="G19" s="20">
        <v>1.42</v>
      </c>
      <c r="H19" s="16">
        <v>0.27</v>
      </c>
      <c r="I19" s="21">
        <v>9.3000000000000007</v>
      </c>
      <c r="J19" s="268">
        <v>45.32</v>
      </c>
      <c r="K19" s="20">
        <v>0.02</v>
      </c>
      <c r="L19" s="16">
        <v>0.1</v>
      </c>
      <c r="M19" s="16">
        <v>0</v>
      </c>
      <c r="N19" s="21">
        <v>7.0000000000000007E-2</v>
      </c>
      <c r="O19" s="350">
        <v>8.5</v>
      </c>
      <c r="P19" s="16">
        <v>30</v>
      </c>
      <c r="Q19" s="16">
        <v>10.25</v>
      </c>
      <c r="R19" s="50">
        <v>0.56999999999999995</v>
      </c>
    </row>
    <row r="20" spans="1:18" s="19" customFormat="1" ht="39" customHeight="1">
      <c r="A20" s="148"/>
      <c r="B20" s="324"/>
      <c r="C20" s="370"/>
      <c r="D20" s="477" t="s">
        <v>24</v>
      </c>
      <c r="E20" s="486">
        <f>SUM(E13:E19)</f>
        <v>770</v>
      </c>
      <c r="F20" s="189"/>
      <c r="G20" s="27">
        <f t="shared" ref="G20:R20" si="1">SUM(G13:G19)</f>
        <v>29.72</v>
      </c>
      <c r="H20" s="15">
        <f t="shared" si="1"/>
        <v>18.849999999999998</v>
      </c>
      <c r="I20" s="173">
        <f t="shared" si="1"/>
        <v>111.57</v>
      </c>
      <c r="J20" s="484">
        <f>SUM(J13:J19)</f>
        <v>757.48</v>
      </c>
      <c r="K20" s="27">
        <f t="shared" si="1"/>
        <v>0.23</v>
      </c>
      <c r="L20" s="15">
        <f t="shared" si="1"/>
        <v>22.64</v>
      </c>
      <c r="M20" s="15">
        <f t="shared" si="1"/>
        <v>0</v>
      </c>
      <c r="N20" s="173">
        <f t="shared" si="1"/>
        <v>7.2</v>
      </c>
      <c r="O20" s="282">
        <f t="shared" si="1"/>
        <v>109.74000000000001</v>
      </c>
      <c r="P20" s="15">
        <f t="shared" si="1"/>
        <v>396.87</v>
      </c>
      <c r="Q20" s="15">
        <f t="shared" si="1"/>
        <v>114.36</v>
      </c>
      <c r="R20" s="56">
        <f t="shared" si="1"/>
        <v>4.0600000000000005</v>
      </c>
    </row>
    <row r="21" spans="1:18" s="19" customFormat="1" ht="39" customHeight="1" thickBot="1">
      <c r="A21" s="380"/>
      <c r="B21" s="501"/>
      <c r="C21" s="480"/>
      <c r="D21" s="478" t="s">
        <v>25</v>
      </c>
      <c r="E21" s="480"/>
      <c r="F21" s="448"/>
      <c r="G21" s="446"/>
      <c r="H21" s="52"/>
      <c r="I21" s="451"/>
      <c r="J21" s="485">
        <f>J20/23.5</f>
        <v>32.233191489361701</v>
      </c>
      <c r="K21" s="446"/>
      <c r="L21" s="52"/>
      <c r="M21" s="52"/>
      <c r="N21" s="451"/>
      <c r="O21" s="452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8"/>
      <c r="E23" s="29"/>
      <c r="F23" s="11"/>
      <c r="G23" s="9"/>
      <c r="H23" s="11"/>
      <c r="I23" s="11"/>
    </row>
    <row r="24" spans="1:18" ht="18">
      <c r="C24" s="11"/>
      <c r="D24" s="28"/>
      <c r="E24" s="29"/>
      <c r="F24" s="11"/>
      <c r="G24" s="11"/>
      <c r="H24" s="11"/>
      <c r="I24" s="11"/>
    </row>
    <row r="25" spans="1:18" ht="18">
      <c r="C25" s="11"/>
      <c r="D25" s="28"/>
      <c r="E25" s="29"/>
      <c r="F25" s="11"/>
      <c r="G25" s="11"/>
      <c r="H25" s="11"/>
      <c r="I25" s="11"/>
    </row>
    <row r="26" spans="1:18" ht="18">
      <c r="C26" s="11"/>
      <c r="D26" s="28"/>
      <c r="E26" s="29"/>
      <c r="F26" s="11"/>
      <c r="G26" s="11"/>
      <c r="H26" s="11"/>
      <c r="I26" s="11"/>
    </row>
    <row r="27" spans="1:18" ht="18">
      <c r="C27" s="11"/>
      <c r="D27" s="28"/>
      <c r="E27" s="29"/>
      <c r="F27" s="11"/>
      <c r="G27" s="11"/>
      <c r="H27" s="11"/>
      <c r="I27" s="11"/>
    </row>
    <row r="28" spans="1:18" ht="18">
      <c r="C28" s="11"/>
      <c r="D28" s="28"/>
      <c r="E28" s="29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3">
    <mergeCell ref="K4:N4"/>
    <mergeCell ref="O4:R4"/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U3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1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7"/>
      <c r="B4" s="157"/>
      <c r="C4" s="138" t="s">
        <v>45</v>
      </c>
      <c r="D4" s="487"/>
      <c r="E4" s="238"/>
      <c r="F4" s="144"/>
      <c r="G4" s="138"/>
      <c r="H4" s="374" t="s">
        <v>26</v>
      </c>
      <c r="I4" s="95"/>
      <c r="J4" s="375"/>
      <c r="K4" s="490" t="s">
        <v>27</v>
      </c>
      <c r="L4" s="839" t="s">
        <v>28</v>
      </c>
      <c r="M4" s="838"/>
      <c r="N4" s="838"/>
      <c r="O4" s="844"/>
      <c r="P4" s="837" t="s">
        <v>29</v>
      </c>
      <c r="Q4" s="837"/>
      <c r="R4" s="837"/>
      <c r="S4" s="840"/>
    </row>
    <row r="5" spans="1:21" s="19" customFormat="1" ht="28.5" customHeight="1" thickBot="1">
      <c r="A5" s="198" t="s">
        <v>0</v>
      </c>
      <c r="B5" s="158"/>
      <c r="C5" s="139" t="s">
        <v>46</v>
      </c>
      <c r="D5" s="468" t="s">
        <v>47</v>
      </c>
      <c r="E5" s="139" t="s">
        <v>44</v>
      </c>
      <c r="F5" s="145" t="s">
        <v>30</v>
      </c>
      <c r="G5" s="139" t="s">
        <v>43</v>
      </c>
      <c r="H5" s="349" t="s">
        <v>31</v>
      </c>
      <c r="I5" s="101" t="s">
        <v>32</v>
      </c>
      <c r="J5" s="102" t="s">
        <v>33</v>
      </c>
      <c r="K5" s="491" t="s">
        <v>34</v>
      </c>
      <c r="L5" s="349" t="s">
        <v>35</v>
      </c>
      <c r="M5" s="101" t="s">
        <v>36</v>
      </c>
      <c r="N5" s="101" t="s">
        <v>37</v>
      </c>
      <c r="O5" s="102" t="s">
        <v>38</v>
      </c>
      <c r="P5" s="100" t="s">
        <v>39</v>
      </c>
      <c r="Q5" s="101" t="s">
        <v>40</v>
      </c>
      <c r="R5" s="101" t="s">
        <v>41</v>
      </c>
      <c r="S5" s="102" t="s">
        <v>42</v>
      </c>
    </row>
    <row r="6" spans="1:21" s="19" customFormat="1" ht="19.5" customHeight="1">
      <c r="A6" s="201" t="s">
        <v>6</v>
      </c>
      <c r="B6" s="765"/>
      <c r="C6" s="766">
        <v>1</v>
      </c>
      <c r="D6" s="631" t="s">
        <v>23</v>
      </c>
      <c r="E6" s="386" t="s">
        <v>13</v>
      </c>
      <c r="F6" s="214">
        <v>15</v>
      </c>
      <c r="G6" s="767"/>
      <c r="H6" s="551">
        <v>3.66</v>
      </c>
      <c r="I6" s="61">
        <v>3.54</v>
      </c>
      <c r="J6" s="62">
        <v>0</v>
      </c>
      <c r="K6" s="768">
        <v>46.5</v>
      </c>
      <c r="L6" s="551">
        <v>0</v>
      </c>
      <c r="M6" s="61">
        <v>0.24</v>
      </c>
      <c r="N6" s="61">
        <v>0</v>
      </c>
      <c r="O6" s="62">
        <v>0</v>
      </c>
      <c r="P6" s="553">
        <v>150</v>
      </c>
      <c r="Q6" s="61">
        <v>81.599999999999994</v>
      </c>
      <c r="R6" s="61">
        <v>7.05</v>
      </c>
      <c r="S6" s="62">
        <v>0.09</v>
      </c>
    </row>
    <row r="7" spans="1:21" s="19" customFormat="1" ht="36" customHeight="1">
      <c r="A7" s="146"/>
      <c r="B7" s="163"/>
      <c r="C7" s="141">
        <v>162</v>
      </c>
      <c r="D7" s="288" t="s">
        <v>54</v>
      </c>
      <c r="E7" s="428" t="s">
        <v>186</v>
      </c>
      <c r="F7" s="190">
        <v>30</v>
      </c>
      <c r="G7" s="290"/>
      <c r="H7" s="403">
        <v>5.8</v>
      </c>
      <c r="I7" s="23">
        <v>1.8</v>
      </c>
      <c r="J7" s="58">
        <v>18</v>
      </c>
      <c r="K7" s="693">
        <v>129</v>
      </c>
      <c r="L7" s="403"/>
      <c r="M7" s="23"/>
      <c r="N7" s="23"/>
      <c r="O7" s="58"/>
      <c r="P7" s="22"/>
      <c r="Q7" s="23"/>
      <c r="R7" s="23"/>
      <c r="S7" s="58"/>
    </row>
    <row r="8" spans="1:21" s="19" customFormat="1" ht="26.25" customHeight="1">
      <c r="A8" s="146"/>
      <c r="B8" s="163"/>
      <c r="C8" s="141">
        <v>168</v>
      </c>
      <c r="D8" s="288" t="s">
        <v>77</v>
      </c>
      <c r="E8" s="456" t="s">
        <v>85</v>
      </c>
      <c r="F8" s="259">
        <v>205</v>
      </c>
      <c r="G8" s="141"/>
      <c r="H8" s="614">
        <v>8.6999999999999993</v>
      </c>
      <c r="I8" s="132">
        <v>8.3000000000000007</v>
      </c>
      <c r="J8" s="137">
        <v>32.799999999999997</v>
      </c>
      <c r="K8" s="769">
        <v>241.9</v>
      </c>
      <c r="L8" s="614">
        <v>0.16</v>
      </c>
      <c r="M8" s="132">
        <v>0.98</v>
      </c>
      <c r="N8" s="132">
        <v>0.04</v>
      </c>
      <c r="O8" s="137">
        <v>0.14000000000000001</v>
      </c>
      <c r="P8" s="131">
        <v>211.9</v>
      </c>
      <c r="Q8" s="132">
        <v>218.53</v>
      </c>
      <c r="R8" s="132">
        <v>47.1</v>
      </c>
      <c r="S8" s="137">
        <v>0.98</v>
      </c>
    </row>
    <row r="9" spans="1:21" s="41" customFormat="1" ht="26.25" customHeight="1">
      <c r="A9" s="199"/>
      <c r="B9" s="163"/>
      <c r="C9" s="141">
        <v>117</v>
      </c>
      <c r="D9" s="288" t="s">
        <v>78</v>
      </c>
      <c r="E9" s="456" t="s">
        <v>86</v>
      </c>
      <c r="F9" s="259">
        <v>200</v>
      </c>
      <c r="G9" s="141"/>
      <c r="H9" s="403">
        <v>0.4</v>
      </c>
      <c r="I9" s="23">
        <v>0.2</v>
      </c>
      <c r="J9" s="58">
        <v>19.8</v>
      </c>
      <c r="K9" s="402">
        <v>47.6</v>
      </c>
      <c r="L9" s="403">
        <v>0</v>
      </c>
      <c r="M9" s="23">
        <v>1.3</v>
      </c>
      <c r="N9" s="23">
        <v>0</v>
      </c>
      <c r="O9" s="58">
        <v>0</v>
      </c>
      <c r="P9" s="22">
        <v>15.64</v>
      </c>
      <c r="Q9" s="23">
        <v>8.8000000000000007</v>
      </c>
      <c r="R9" s="23">
        <v>4.72</v>
      </c>
      <c r="S9" s="58">
        <v>0.8</v>
      </c>
    </row>
    <row r="10" spans="1:21" s="41" customFormat="1" ht="26.25" customHeight="1">
      <c r="A10" s="199"/>
      <c r="B10" s="163"/>
      <c r="C10" s="613">
        <v>116</v>
      </c>
      <c r="D10" s="288" t="s">
        <v>15</v>
      </c>
      <c r="E10" s="290" t="s">
        <v>48</v>
      </c>
      <c r="F10" s="190">
        <v>30</v>
      </c>
      <c r="G10" s="737"/>
      <c r="H10" s="403">
        <v>2.13</v>
      </c>
      <c r="I10" s="23">
        <v>0.21</v>
      </c>
      <c r="J10" s="58">
        <v>13.26</v>
      </c>
      <c r="K10" s="693">
        <v>72</v>
      </c>
      <c r="L10" s="403">
        <v>0.03</v>
      </c>
      <c r="M10" s="23">
        <v>0</v>
      </c>
      <c r="N10" s="23">
        <v>0</v>
      </c>
      <c r="O10" s="58">
        <v>0.05</v>
      </c>
      <c r="P10" s="22">
        <v>11.1</v>
      </c>
      <c r="Q10" s="23">
        <v>65.400000000000006</v>
      </c>
      <c r="R10" s="23">
        <v>19.5</v>
      </c>
      <c r="S10" s="58">
        <v>0.84</v>
      </c>
      <c r="T10" s="42"/>
      <c r="U10" s="43"/>
    </row>
    <row r="11" spans="1:21" s="41" customFormat="1" ht="23.25" customHeight="1">
      <c r="A11" s="199"/>
      <c r="B11" s="163"/>
      <c r="C11" s="141">
        <v>120</v>
      </c>
      <c r="D11" s="288" t="s">
        <v>16</v>
      </c>
      <c r="E11" s="290" t="s">
        <v>14</v>
      </c>
      <c r="F11" s="190">
        <v>20</v>
      </c>
      <c r="G11" s="737"/>
      <c r="H11" s="403">
        <v>1.1399999999999999</v>
      </c>
      <c r="I11" s="23">
        <v>0.22</v>
      </c>
      <c r="J11" s="58">
        <v>7.44</v>
      </c>
      <c r="K11" s="693">
        <v>36.26</v>
      </c>
      <c r="L11" s="403">
        <v>0.02</v>
      </c>
      <c r="M11" s="23">
        <v>0.08</v>
      </c>
      <c r="N11" s="23">
        <v>0</v>
      </c>
      <c r="O11" s="58">
        <v>0.06</v>
      </c>
      <c r="P11" s="22">
        <v>6.8</v>
      </c>
      <c r="Q11" s="23">
        <v>24</v>
      </c>
      <c r="R11" s="23">
        <v>8.1999999999999993</v>
      </c>
      <c r="S11" s="58">
        <v>0.46</v>
      </c>
    </row>
    <row r="12" spans="1:21" s="41" customFormat="1" ht="23.25" customHeight="1">
      <c r="A12" s="199"/>
      <c r="B12" s="163"/>
      <c r="C12" s="141"/>
      <c r="D12" s="288"/>
      <c r="E12" s="457" t="s">
        <v>24</v>
      </c>
      <c r="F12" s="394">
        <f>F6+F7+F8+F9+F10+F11</f>
        <v>500</v>
      </c>
      <c r="G12" s="141"/>
      <c r="H12" s="285">
        <f t="shared" ref="H12:S12" si="0">H6+H7+H8+H9+H10+H11</f>
        <v>21.83</v>
      </c>
      <c r="I12" s="38">
        <f t="shared" si="0"/>
        <v>14.270000000000001</v>
      </c>
      <c r="J12" s="89">
        <f t="shared" si="0"/>
        <v>91.3</v>
      </c>
      <c r="K12" s="601">
        <f t="shared" si="0"/>
        <v>573.26</v>
      </c>
      <c r="L12" s="285">
        <f t="shared" si="0"/>
        <v>0.21</v>
      </c>
      <c r="M12" s="38">
        <f t="shared" si="0"/>
        <v>2.6</v>
      </c>
      <c r="N12" s="38">
        <f t="shared" si="0"/>
        <v>0.04</v>
      </c>
      <c r="O12" s="89">
        <f t="shared" si="0"/>
        <v>0.25</v>
      </c>
      <c r="P12" s="40">
        <f t="shared" si="0"/>
        <v>395.44</v>
      </c>
      <c r="Q12" s="38">
        <f t="shared" si="0"/>
        <v>398.33000000000004</v>
      </c>
      <c r="R12" s="38">
        <f t="shared" si="0"/>
        <v>86.570000000000007</v>
      </c>
      <c r="S12" s="89">
        <f t="shared" si="0"/>
        <v>3.17</v>
      </c>
    </row>
    <row r="13" spans="1:21" s="41" customFormat="1" ht="28.5" customHeight="1" thickBot="1">
      <c r="A13" s="199"/>
      <c r="B13" s="163"/>
      <c r="C13" s="141"/>
      <c r="D13" s="288"/>
      <c r="E13" s="458" t="s">
        <v>25</v>
      </c>
      <c r="F13" s="190"/>
      <c r="G13" s="141"/>
      <c r="H13" s="403"/>
      <c r="I13" s="23"/>
      <c r="J13" s="58"/>
      <c r="K13" s="770">
        <f>K12/23.5</f>
        <v>24.39404255319149</v>
      </c>
      <c r="L13" s="403"/>
      <c r="M13" s="23"/>
      <c r="N13" s="23"/>
      <c r="O13" s="58"/>
      <c r="P13" s="22"/>
      <c r="Q13" s="23"/>
      <c r="R13" s="23"/>
      <c r="S13" s="58"/>
    </row>
    <row r="14" spans="1:21" s="19" customFormat="1" ht="33.75" customHeight="1">
      <c r="A14" s="201" t="s">
        <v>7</v>
      </c>
      <c r="B14" s="162"/>
      <c r="C14" s="427">
        <v>11</v>
      </c>
      <c r="D14" s="426" t="s">
        <v>23</v>
      </c>
      <c r="E14" s="429" t="s">
        <v>87</v>
      </c>
      <c r="F14" s="447" t="s">
        <v>88</v>
      </c>
      <c r="G14" s="427"/>
      <c r="H14" s="390">
        <v>4.2</v>
      </c>
      <c r="I14" s="47">
        <v>8.4</v>
      </c>
      <c r="J14" s="48">
        <v>2.64</v>
      </c>
      <c r="K14" s="494">
        <v>103.2</v>
      </c>
      <c r="L14" s="390">
        <v>0.03</v>
      </c>
      <c r="M14" s="47">
        <v>2.52</v>
      </c>
      <c r="N14" s="47">
        <v>0.14000000000000001</v>
      </c>
      <c r="O14" s="54">
        <v>0.43</v>
      </c>
      <c r="P14" s="390">
        <v>40.31</v>
      </c>
      <c r="Q14" s="47">
        <v>86.17</v>
      </c>
      <c r="R14" s="47">
        <v>6.87</v>
      </c>
      <c r="S14" s="48">
        <v>1.19</v>
      </c>
    </row>
    <row r="15" spans="1:21" s="19" customFormat="1" ht="33.75" customHeight="1">
      <c r="A15" s="146"/>
      <c r="B15" s="165"/>
      <c r="C15" s="140">
        <v>35</v>
      </c>
      <c r="D15" s="365" t="s">
        <v>9</v>
      </c>
      <c r="E15" s="347" t="s">
        <v>89</v>
      </c>
      <c r="F15" s="256">
        <v>200</v>
      </c>
      <c r="G15" s="140"/>
      <c r="H15" s="351">
        <v>4.8</v>
      </c>
      <c r="I15" s="13">
        <v>7.6</v>
      </c>
      <c r="J15" s="55">
        <v>9</v>
      </c>
      <c r="K15" s="142">
        <v>123.6</v>
      </c>
      <c r="L15" s="351">
        <v>0.04</v>
      </c>
      <c r="M15" s="13">
        <v>1.92</v>
      </c>
      <c r="N15" s="13">
        <v>0</v>
      </c>
      <c r="O15" s="26">
        <v>0.42</v>
      </c>
      <c r="P15" s="351">
        <v>32.18</v>
      </c>
      <c r="Q15" s="13">
        <v>49.14</v>
      </c>
      <c r="R15" s="13">
        <v>14.76</v>
      </c>
      <c r="S15" s="55">
        <v>0.64</v>
      </c>
    </row>
    <row r="16" spans="1:21" s="19" customFormat="1" ht="33.75" customHeight="1">
      <c r="A16" s="148"/>
      <c r="B16" s="165"/>
      <c r="C16" s="140">
        <v>181</v>
      </c>
      <c r="D16" s="365" t="s">
        <v>10</v>
      </c>
      <c r="E16" s="347" t="s">
        <v>118</v>
      </c>
      <c r="F16" s="256">
        <v>90</v>
      </c>
      <c r="G16" s="140"/>
      <c r="H16" s="351">
        <v>21.24</v>
      </c>
      <c r="I16" s="13">
        <v>7.47</v>
      </c>
      <c r="J16" s="55">
        <v>2.7</v>
      </c>
      <c r="K16" s="142">
        <v>162.9</v>
      </c>
      <c r="L16" s="351">
        <v>0.02</v>
      </c>
      <c r="M16" s="13">
        <v>0.3</v>
      </c>
      <c r="N16" s="13">
        <v>0.3</v>
      </c>
      <c r="O16" s="26">
        <v>2.2999999999999998</v>
      </c>
      <c r="P16" s="351">
        <v>27.9</v>
      </c>
      <c r="Q16" s="13">
        <v>154.4</v>
      </c>
      <c r="R16" s="13">
        <v>20.399999999999999</v>
      </c>
      <c r="S16" s="55">
        <v>2</v>
      </c>
    </row>
    <row r="17" spans="1:19" s="19" customFormat="1" ht="33.75" customHeight="1">
      <c r="A17" s="148"/>
      <c r="B17" s="165"/>
      <c r="C17" s="191">
        <v>53</v>
      </c>
      <c r="D17" s="381" t="s">
        <v>79</v>
      </c>
      <c r="E17" s="502" t="s">
        <v>75</v>
      </c>
      <c r="F17" s="140">
        <v>150</v>
      </c>
      <c r="G17" s="191"/>
      <c r="H17" s="109">
        <v>3.3</v>
      </c>
      <c r="I17" s="13">
        <v>4.95</v>
      </c>
      <c r="J17" s="26">
        <v>32.25</v>
      </c>
      <c r="K17" s="192">
        <v>186.45</v>
      </c>
      <c r="L17" s="109">
        <v>0.03</v>
      </c>
      <c r="M17" s="13">
        <v>0</v>
      </c>
      <c r="N17" s="13">
        <v>0</v>
      </c>
      <c r="O17" s="26">
        <v>1.73</v>
      </c>
      <c r="P17" s="351">
        <v>4.95</v>
      </c>
      <c r="Q17" s="13">
        <v>79.83</v>
      </c>
      <c r="R17" s="37">
        <v>26.52</v>
      </c>
      <c r="S17" s="123">
        <v>0.53</v>
      </c>
    </row>
    <row r="18" spans="1:19" s="19" customFormat="1" ht="43.5" customHeight="1">
      <c r="A18" s="148"/>
      <c r="B18" s="165"/>
      <c r="C18" s="179">
        <v>216</v>
      </c>
      <c r="D18" s="207" t="s">
        <v>20</v>
      </c>
      <c r="E18" s="356" t="s">
        <v>171</v>
      </c>
      <c r="F18" s="253">
        <v>200</v>
      </c>
      <c r="G18" s="243"/>
      <c r="H18" s="350">
        <v>0.26</v>
      </c>
      <c r="I18" s="16">
        <v>0</v>
      </c>
      <c r="J18" s="50">
        <v>15.46</v>
      </c>
      <c r="K18" s="373">
        <v>62</v>
      </c>
      <c r="L18" s="403">
        <v>0</v>
      </c>
      <c r="M18" s="23">
        <v>4.4000000000000004</v>
      </c>
      <c r="N18" s="23">
        <v>0</v>
      </c>
      <c r="O18" s="24">
        <v>0.32</v>
      </c>
      <c r="P18" s="403">
        <v>0.4</v>
      </c>
      <c r="Q18" s="23">
        <v>0</v>
      </c>
      <c r="R18" s="23">
        <v>0</v>
      </c>
      <c r="S18" s="58">
        <v>0.04</v>
      </c>
    </row>
    <row r="19" spans="1:19" s="19" customFormat="1" ht="33.75" customHeight="1">
      <c r="A19" s="148"/>
      <c r="B19" s="165"/>
      <c r="C19" s="142">
        <v>119</v>
      </c>
      <c r="D19" s="207" t="s">
        <v>15</v>
      </c>
      <c r="E19" s="250" t="s">
        <v>67</v>
      </c>
      <c r="F19" s="190">
        <v>30</v>
      </c>
      <c r="G19" s="190"/>
      <c r="H19" s="22">
        <v>2.13</v>
      </c>
      <c r="I19" s="23">
        <v>0.21</v>
      </c>
      <c r="J19" s="24">
        <v>13.26</v>
      </c>
      <c r="K19" s="401">
        <v>72</v>
      </c>
      <c r="L19" s="22">
        <v>0.03</v>
      </c>
      <c r="M19" s="23">
        <v>0</v>
      </c>
      <c r="N19" s="23">
        <v>0</v>
      </c>
      <c r="O19" s="24">
        <v>0.05</v>
      </c>
      <c r="P19" s="403">
        <v>11.1</v>
      </c>
      <c r="Q19" s="23">
        <v>65.400000000000006</v>
      </c>
      <c r="R19" s="23">
        <v>19.5</v>
      </c>
      <c r="S19" s="58">
        <v>0.84</v>
      </c>
    </row>
    <row r="20" spans="1:19" s="19" customFormat="1" ht="33.75" customHeight="1">
      <c r="A20" s="148"/>
      <c r="B20" s="165"/>
      <c r="C20" s="179">
        <v>120</v>
      </c>
      <c r="D20" s="207" t="s">
        <v>16</v>
      </c>
      <c r="E20" s="250" t="s">
        <v>55</v>
      </c>
      <c r="F20" s="190">
        <v>20</v>
      </c>
      <c r="G20" s="190"/>
      <c r="H20" s="22">
        <v>1.1399999999999999</v>
      </c>
      <c r="I20" s="23">
        <v>0.22</v>
      </c>
      <c r="J20" s="24">
        <v>7.44</v>
      </c>
      <c r="K20" s="401">
        <v>36.26</v>
      </c>
      <c r="L20" s="22">
        <v>0.02</v>
      </c>
      <c r="M20" s="23">
        <v>0.08</v>
      </c>
      <c r="N20" s="23">
        <v>0</v>
      </c>
      <c r="O20" s="24">
        <v>0.06</v>
      </c>
      <c r="P20" s="403">
        <v>6.8</v>
      </c>
      <c r="Q20" s="23">
        <v>24</v>
      </c>
      <c r="R20" s="23">
        <v>8.1999999999999993</v>
      </c>
      <c r="S20" s="58">
        <v>0.46</v>
      </c>
    </row>
    <row r="21" spans="1:19" s="19" customFormat="1" ht="33.75" customHeight="1">
      <c r="A21" s="148"/>
      <c r="B21" s="165"/>
      <c r="C21" s="387"/>
      <c r="D21" s="326"/>
      <c r="E21" s="457" t="s">
        <v>24</v>
      </c>
      <c r="F21" s="488">
        <f>F15+F16+F17+F18+F19+F20+60</f>
        <v>750</v>
      </c>
      <c r="G21" s="179"/>
      <c r="H21" s="282">
        <f>SUM(H14:H20)</f>
        <v>37.07</v>
      </c>
      <c r="I21" s="15">
        <f>SUM(I14:I20)</f>
        <v>28.849999999999998</v>
      </c>
      <c r="J21" s="56">
        <f t="shared" ref="J21:S21" si="1">SUM(J14:J20)</f>
        <v>82.75</v>
      </c>
      <c r="K21" s="496">
        <f>SUM(K14:K20)</f>
        <v>746.41000000000008</v>
      </c>
      <c r="L21" s="282">
        <f t="shared" si="1"/>
        <v>0.17</v>
      </c>
      <c r="M21" s="15">
        <f t="shared" si="1"/>
        <v>9.2200000000000006</v>
      </c>
      <c r="N21" s="15">
        <f t="shared" si="1"/>
        <v>0.44</v>
      </c>
      <c r="O21" s="173">
        <f t="shared" si="1"/>
        <v>5.31</v>
      </c>
      <c r="P21" s="282">
        <f t="shared" si="1"/>
        <v>123.64000000000001</v>
      </c>
      <c r="Q21" s="15">
        <f t="shared" si="1"/>
        <v>458.94000000000005</v>
      </c>
      <c r="R21" s="15">
        <f t="shared" si="1"/>
        <v>96.25</v>
      </c>
      <c r="S21" s="56">
        <f t="shared" si="1"/>
        <v>5.7</v>
      </c>
    </row>
    <row r="22" spans="1:19" s="19" customFormat="1" ht="33.75" customHeight="1" thickBot="1">
      <c r="A22" s="380"/>
      <c r="B22" s="464"/>
      <c r="C22" s="466"/>
      <c r="D22" s="448"/>
      <c r="E22" s="459" t="s">
        <v>25</v>
      </c>
      <c r="F22" s="448"/>
      <c r="G22" s="480"/>
      <c r="H22" s="452"/>
      <c r="I22" s="52"/>
      <c r="J22" s="53"/>
      <c r="K22" s="497">
        <f>K21/23.5</f>
        <v>31.762127659574471</v>
      </c>
      <c r="L22" s="452"/>
      <c r="M22" s="52"/>
      <c r="N22" s="52"/>
      <c r="O22" s="451"/>
      <c r="P22" s="452"/>
      <c r="Q22" s="52"/>
      <c r="R22" s="52"/>
      <c r="S22" s="53"/>
    </row>
    <row r="23" spans="1:19">
      <c r="A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s="301" customFormat="1" ht="18">
      <c r="B24" s="413"/>
      <c r="C24" s="413"/>
      <c r="D24" s="414"/>
      <c r="E24" s="415"/>
      <c r="F24" s="416"/>
      <c r="G24" s="414"/>
      <c r="H24" s="414"/>
      <c r="I24" s="414"/>
      <c r="J24" s="414"/>
    </row>
    <row r="25" spans="1:19" ht="18">
      <c r="A25" s="407" t="s">
        <v>150</v>
      </c>
      <c r="B25" s="408"/>
      <c r="C25" s="409"/>
      <c r="D25" s="11"/>
      <c r="E25" s="28"/>
      <c r="F25" s="29"/>
      <c r="G25" s="11"/>
      <c r="H25" s="11"/>
      <c r="I25" s="11"/>
      <c r="J25" s="11"/>
    </row>
    <row r="26" spans="1:19" ht="18">
      <c r="A26" s="410" t="s">
        <v>149</v>
      </c>
      <c r="B26" s="411"/>
      <c r="C26" s="412"/>
      <c r="D26" s="11"/>
      <c r="E26" s="28"/>
      <c r="F26" s="29"/>
      <c r="G26" s="11"/>
      <c r="H26" s="11"/>
      <c r="I26" s="11"/>
      <c r="J26" s="11"/>
    </row>
    <row r="27" spans="1:19" ht="18">
      <c r="D27" s="11"/>
      <c r="E27" s="28"/>
      <c r="F27" s="29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U42"/>
  <sheetViews>
    <sheetView topLeftCell="A10" zoomScale="70" zoomScaleNormal="70" workbookViewId="0">
      <selection activeCell="E22" sqref="E2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1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1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7"/>
      <c r="B4" s="644"/>
      <c r="C4" s="621" t="s">
        <v>45</v>
      </c>
      <c r="D4" s="143"/>
      <c r="E4" s="219"/>
      <c r="F4" s="138"/>
      <c r="G4" s="144"/>
      <c r="H4" s="95" t="s">
        <v>26</v>
      </c>
      <c r="I4" s="95"/>
      <c r="J4" s="95"/>
      <c r="K4" s="266" t="s">
        <v>27</v>
      </c>
      <c r="L4" s="837" t="s">
        <v>28</v>
      </c>
      <c r="M4" s="838"/>
      <c r="N4" s="838"/>
      <c r="O4" s="838"/>
      <c r="P4" s="839" t="s">
        <v>29</v>
      </c>
      <c r="Q4" s="837"/>
      <c r="R4" s="837"/>
      <c r="S4" s="840"/>
    </row>
    <row r="5" spans="1:21" s="19" customFormat="1" ht="28.5" customHeight="1" thickBot="1">
      <c r="A5" s="198" t="s">
        <v>0</v>
      </c>
      <c r="B5" s="645"/>
      <c r="C5" s="145" t="s">
        <v>46</v>
      </c>
      <c r="D5" s="652" t="s">
        <v>47</v>
      </c>
      <c r="E5" s="145" t="s">
        <v>44</v>
      </c>
      <c r="F5" s="139" t="s">
        <v>30</v>
      </c>
      <c r="G5" s="145" t="s">
        <v>43</v>
      </c>
      <c r="H5" s="100" t="s">
        <v>31</v>
      </c>
      <c r="I5" s="101" t="s">
        <v>32</v>
      </c>
      <c r="J5" s="260" t="s">
        <v>33</v>
      </c>
      <c r="K5" s="267" t="s">
        <v>34</v>
      </c>
      <c r="L5" s="100" t="s">
        <v>35</v>
      </c>
      <c r="M5" s="101" t="s">
        <v>36</v>
      </c>
      <c r="N5" s="101" t="s">
        <v>37</v>
      </c>
      <c r="O5" s="260" t="s">
        <v>38</v>
      </c>
      <c r="P5" s="349" t="s">
        <v>39</v>
      </c>
      <c r="Q5" s="101" t="s">
        <v>40</v>
      </c>
      <c r="R5" s="101" t="s">
        <v>41</v>
      </c>
      <c r="S5" s="102" t="s">
        <v>42</v>
      </c>
    </row>
    <row r="6" spans="1:21" s="19" customFormat="1" ht="26.4" customHeight="1">
      <c r="A6" s="201" t="s">
        <v>6</v>
      </c>
      <c r="B6" s="498"/>
      <c r="C6" s="194">
        <v>134</v>
      </c>
      <c r="D6" s="362" t="s">
        <v>23</v>
      </c>
      <c r="E6" s="400" t="s">
        <v>174</v>
      </c>
      <c r="F6" s="194">
        <v>150</v>
      </c>
      <c r="G6" s="489"/>
      <c r="H6" s="390">
        <v>0.6</v>
      </c>
      <c r="I6" s="47">
        <v>0</v>
      </c>
      <c r="J6" s="48">
        <v>16.95</v>
      </c>
      <c r="K6" s="494">
        <v>69</v>
      </c>
      <c r="L6" s="390">
        <v>1.4999999999999999E-2</v>
      </c>
      <c r="M6" s="47">
        <v>19.5</v>
      </c>
      <c r="N6" s="47">
        <v>4.4999999999999998E-2</v>
      </c>
      <c r="O6" s="48">
        <v>0</v>
      </c>
      <c r="P6" s="46">
        <v>24</v>
      </c>
      <c r="Q6" s="47">
        <v>16.5</v>
      </c>
      <c r="R6" s="47">
        <v>13.5</v>
      </c>
      <c r="S6" s="48">
        <v>3.3</v>
      </c>
    </row>
    <row r="7" spans="1:21" s="19" customFormat="1" ht="26.4" customHeight="1">
      <c r="A7" s="461"/>
      <c r="B7" s="646" t="s">
        <v>99</v>
      </c>
      <c r="C7" s="254">
        <v>221</v>
      </c>
      <c r="D7" s="543" t="s">
        <v>10</v>
      </c>
      <c r="E7" s="344" t="s">
        <v>94</v>
      </c>
      <c r="F7" s="254">
        <v>90</v>
      </c>
      <c r="G7" s="543"/>
      <c r="H7" s="481">
        <v>18.100000000000001</v>
      </c>
      <c r="I7" s="83">
        <v>15.7</v>
      </c>
      <c r="J7" s="84">
        <v>11.7</v>
      </c>
      <c r="K7" s="656">
        <v>261.8</v>
      </c>
      <c r="L7" s="481">
        <v>0.03</v>
      </c>
      <c r="M7" s="83">
        <v>0.5</v>
      </c>
      <c r="N7" s="83">
        <v>0</v>
      </c>
      <c r="O7" s="84">
        <v>1.2</v>
      </c>
      <c r="P7" s="82">
        <v>17.350000000000001</v>
      </c>
      <c r="Q7" s="83">
        <v>113.15</v>
      </c>
      <c r="R7" s="83">
        <v>16.149999999999999</v>
      </c>
      <c r="S7" s="84">
        <v>0.97</v>
      </c>
    </row>
    <row r="8" spans="1:21" s="19" customFormat="1" ht="36" customHeight="1">
      <c r="A8" s="462"/>
      <c r="B8" s="647" t="s">
        <v>101</v>
      </c>
      <c r="C8" s="255">
        <v>81</v>
      </c>
      <c r="D8" s="542" t="s">
        <v>10</v>
      </c>
      <c r="E8" s="469" t="s">
        <v>93</v>
      </c>
      <c r="F8" s="255">
        <v>90</v>
      </c>
      <c r="G8" s="542"/>
      <c r="H8" s="352">
        <v>22.41</v>
      </c>
      <c r="I8" s="87">
        <v>15.3</v>
      </c>
      <c r="J8" s="149">
        <v>0.54</v>
      </c>
      <c r="K8" s="657">
        <v>229.77</v>
      </c>
      <c r="L8" s="352">
        <v>0.05</v>
      </c>
      <c r="M8" s="87">
        <v>1.24</v>
      </c>
      <c r="N8" s="87">
        <v>0.01</v>
      </c>
      <c r="O8" s="149">
        <v>1.4</v>
      </c>
      <c r="P8" s="86">
        <v>27.54</v>
      </c>
      <c r="Q8" s="87">
        <v>170.72</v>
      </c>
      <c r="R8" s="87">
        <v>21.15</v>
      </c>
      <c r="S8" s="149">
        <v>1.2</v>
      </c>
    </row>
    <row r="9" spans="1:21" s="19" customFormat="1" ht="26.25" customHeight="1">
      <c r="A9" s="146"/>
      <c r="B9" s="499"/>
      <c r="C9" s="141">
        <v>227</v>
      </c>
      <c r="D9" s="288" t="s">
        <v>79</v>
      </c>
      <c r="E9" s="470" t="s">
        <v>164</v>
      </c>
      <c r="F9" s="421">
        <v>150</v>
      </c>
      <c r="G9" s="190"/>
      <c r="H9" s="360">
        <v>4.3499999999999996</v>
      </c>
      <c r="I9" s="115">
        <v>3.9</v>
      </c>
      <c r="J9" s="293">
        <v>20.399999999999999</v>
      </c>
      <c r="K9" s="613">
        <v>134.25</v>
      </c>
      <c r="L9" s="360">
        <v>0.12</v>
      </c>
      <c r="M9" s="115">
        <v>0</v>
      </c>
      <c r="N9" s="115">
        <v>0</v>
      </c>
      <c r="O9" s="293">
        <v>1.47</v>
      </c>
      <c r="P9" s="360">
        <v>7.92</v>
      </c>
      <c r="Q9" s="115">
        <v>109.87</v>
      </c>
      <c r="R9" s="115">
        <v>73.540000000000006</v>
      </c>
      <c r="S9" s="293">
        <v>2.46</v>
      </c>
    </row>
    <row r="10" spans="1:21" s="41" customFormat="1" ht="26.25" customHeight="1">
      <c r="A10" s="199"/>
      <c r="B10" s="648"/>
      <c r="C10" s="191">
        <v>103</v>
      </c>
      <c r="D10" s="381" t="s">
        <v>20</v>
      </c>
      <c r="E10" s="476" t="s">
        <v>76</v>
      </c>
      <c r="F10" s="420">
        <v>200</v>
      </c>
      <c r="G10" s="191"/>
      <c r="H10" s="20">
        <v>0.2</v>
      </c>
      <c r="I10" s="16">
        <v>0</v>
      </c>
      <c r="J10" s="21">
        <v>20.399999999999999</v>
      </c>
      <c r="K10" s="268">
        <v>82</v>
      </c>
      <c r="L10" s="20">
        <v>0</v>
      </c>
      <c r="M10" s="16">
        <v>9.24</v>
      </c>
      <c r="N10" s="16">
        <v>0</v>
      </c>
      <c r="O10" s="21">
        <v>0.04</v>
      </c>
      <c r="P10" s="350">
        <v>17.64</v>
      </c>
      <c r="Q10" s="16">
        <v>5.0599999999999996</v>
      </c>
      <c r="R10" s="36">
        <v>2.86</v>
      </c>
      <c r="S10" s="112">
        <v>0.12</v>
      </c>
    </row>
    <row r="11" spans="1:21" s="41" customFormat="1" ht="26.25" customHeight="1">
      <c r="A11" s="199"/>
      <c r="B11" s="648"/>
      <c r="C11" s="192">
        <v>119</v>
      </c>
      <c r="D11" s="243" t="s">
        <v>15</v>
      </c>
      <c r="E11" s="208" t="s">
        <v>67</v>
      </c>
      <c r="F11" s="189">
        <v>30</v>
      </c>
      <c r="G11" s="369"/>
      <c r="H11" s="350">
        <v>2.13</v>
      </c>
      <c r="I11" s="16">
        <v>0.21</v>
      </c>
      <c r="J11" s="50">
        <v>13.26</v>
      </c>
      <c r="K11" s="373">
        <v>72</v>
      </c>
      <c r="L11" s="350">
        <v>0.03</v>
      </c>
      <c r="M11" s="16">
        <v>0</v>
      </c>
      <c r="N11" s="16">
        <v>0</v>
      </c>
      <c r="O11" s="50">
        <v>0.05</v>
      </c>
      <c r="P11" s="20">
        <v>11.1</v>
      </c>
      <c r="Q11" s="16">
        <v>65.400000000000006</v>
      </c>
      <c r="R11" s="16">
        <v>19.5</v>
      </c>
      <c r="S11" s="50">
        <v>0.84</v>
      </c>
      <c r="T11" s="42"/>
      <c r="U11" s="43"/>
    </row>
    <row r="12" spans="1:21" s="41" customFormat="1" ht="23.25" customHeight="1">
      <c r="A12" s="199"/>
      <c r="B12" s="648"/>
      <c r="C12" s="189">
        <v>120</v>
      </c>
      <c r="D12" s="243" t="s">
        <v>16</v>
      </c>
      <c r="E12" s="207" t="s">
        <v>14</v>
      </c>
      <c r="F12" s="189">
        <v>20</v>
      </c>
      <c r="G12" s="369"/>
      <c r="H12" s="350">
        <v>1.1399999999999999</v>
      </c>
      <c r="I12" s="16">
        <v>0.22</v>
      </c>
      <c r="J12" s="50">
        <v>7.44</v>
      </c>
      <c r="K12" s="373">
        <v>36.26</v>
      </c>
      <c r="L12" s="350">
        <v>0.02</v>
      </c>
      <c r="M12" s="16">
        <v>0.08</v>
      </c>
      <c r="N12" s="16">
        <v>0</v>
      </c>
      <c r="O12" s="50">
        <v>0.06</v>
      </c>
      <c r="P12" s="20">
        <v>6.8</v>
      </c>
      <c r="Q12" s="16">
        <v>24</v>
      </c>
      <c r="R12" s="16">
        <v>8.1999999999999993</v>
      </c>
      <c r="S12" s="50">
        <v>0.46</v>
      </c>
    </row>
    <row r="13" spans="1:21" s="41" customFormat="1" ht="23.25" customHeight="1">
      <c r="A13" s="461"/>
      <c r="B13" s="646" t="s">
        <v>99</v>
      </c>
      <c r="C13" s="254"/>
      <c r="D13" s="543"/>
      <c r="E13" s="471" t="s">
        <v>24</v>
      </c>
      <c r="F13" s="444">
        <f>F6+F7+F9+F10+F11+F12</f>
        <v>640</v>
      </c>
      <c r="G13" s="444"/>
      <c r="H13" s="444">
        <f t="shared" ref="H13:S13" si="0">H6+H7+H9+H10+H11+H12</f>
        <v>26.520000000000003</v>
      </c>
      <c r="I13" s="444">
        <f t="shared" si="0"/>
        <v>20.029999999999998</v>
      </c>
      <c r="J13" s="444">
        <f t="shared" si="0"/>
        <v>90.149999999999991</v>
      </c>
      <c r="K13" s="444">
        <f t="shared" si="0"/>
        <v>655.30999999999995</v>
      </c>
      <c r="L13" s="444">
        <f t="shared" si="0"/>
        <v>0.21499999999999997</v>
      </c>
      <c r="M13" s="444">
        <f t="shared" si="0"/>
        <v>29.32</v>
      </c>
      <c r="N13" s="444">
        <f t="shared" si="0"/>
        <v>4.4999999999999998E-2</v>
      </c>
      <c r="O13" s="444">
        <f t="shared" si="0"/>
        <v>2.82</v>
      </c>
      <c r="P13" s="444">
        <f t="shared" si="0"/>
        <v>84.809999999999988</v>
      </c>
      <c r="Q13" s="444">
        <f t="shared" si="0"/>
        <v>333.98</v>
      </c>
      <c r="R13" s="444">
        <f t="shared" si="0"/>
        <v>133.75</v>
      </c>
      <c r="S13" s="444">
        <f t="shared" si="0"/>
        <v>8.15</v>
      </c>
    </row>
    <row r="14" spans="1:21" s="41" customFormat="1" ht="23.25" customHeight="1">
      <c r="A14" s="462"/>
      <c r="B14" s="647" t="s">
        <v>101</v>
      </c>
      <c r="C14" s="255"/>
      <c r="D14" s="542"/>
      <c r="E14" s="472" t="s">
        <v>24</v>
      </c>
      <c r="F14" s="442">
        <f>F6+F8+F9+F10+F11+F12</f>
        <v>640</v>
      </c>
      <c r="G14" s="228"/>
      <c r="H14" s="482">
        <f t="shared" ref="H14:S14" si="1">H6+H8+H9+H10+H11+H12</f>
        <v>30.83</v>
      </c>
      <c r="I14" s="68">
        <f t="shared" si="1"/>
        <v>19.63</v>
      </c>
      <c r="J14" s="108">
        <f t="shared" si="1"/>
        <v>78.989999999999995</v>
      </c>
      <c r="K14" s="658">
        <f>K6+K8+K9+K10+K11+K12</f>
        <v>623.28</v>
      </c>
      <c r="L14" s="482">
        <f t="shared" si="1"/>
        <v>0.23499999999999999</v>
      </c>
      <c r="M14" s="68">
        <f t="shared" si="1"/>
        <v>30.059999999999995</v>
      </c>
      <c r="N14" s="68">
        <f t="shared" si="1"/>
        <v>5.5E-2</v>
      </c>
      <c r="O14" s="108">
        <f t="shared" si="1"/>
        <v>3.02</v>
      </c>
      <c r="P14" s="69">
        <f t="shared" si="1"/>
        <v>94.999999999999986</v>
      </c>
      <c r="Q14" s="68">
        <f t="shared" si="1"/>
        <v>391.55000000000007</v>
      </c>
      <c r="R14" s="68">
        <f t="shared" si="1"/>
        <v>138.75</v>
      </c>
      <c r="S14" s="108">
        <f t="shared" si="1"/>
        <v>8.3800000000000008</v>
      </c>
    </row>
    <row r="15" spans="1:21" s="41" customFormat="1" ht="23.25" customHeight="1">
      <c r="A15" s="461"/>
      <c r="B15" s="646" t="s">
        <v>99</v>
      </c>
      <c r="C15" s="254"/>
      <c r="D15" s="543"/>
      <c r="E15" s="473" t="s">
        <v>25</v>
      </c>
      <c r="F15" s="254"/>
      <c r="G15" s="227"/>
      <c r="H15" s="284"/>
      <c r="I15" s="25"/>
      <c r="J15" s="85"/>
      <c r="K15" s="659">
        <f>K13/23.5</f>
        <v>27.885531914893615</v>
      </c>
      <c r="L15" s="284"/>
      <c r="M15" s="25"/>
      <c r="N15" s="25"/>
      <c r="O15" s="85"/>
      <c r="P15" s="65"/>
      <c r="Q15" s="25"/>
      <c r="R15" s="25"/>
      <c r="S15" s="85"/>
    </row>
    <row r="16" spans="1:21" s="41" customFormat="1" ht="28.5" customHeight="1" thickBot="1">
      <c r="A16" s="463"/>
      <c r="B16" s="649" t="s">
        <v>101</v>
      </c>
      <c r="C16" s="258"/>
      <c r="D16" s="544"/>
      <c r="E16" s="474" t="s">
        <v>25</v>
      </c>
      <c r="F16" s="258"/>
      <c r="G16" s="229"/>
      <c r="H16" s="676"/>
      <c r="I16" s="622"/>
      <c r="J16" s="623"/>
      <c r="K16" s="660">
        <f>K14/23.5</f>
        <v>26.522553191489362</v>
      </c>
      <c r="L16" s="676"/>
      <c r="M16" s="622"/>
      <c r="N16" s="622"/>
      <c r="O16" s="623"/>
      <c r="P16" s="677"/>
      <c r="Q16" s="622"/>
      <c r="R16" s="622"/>
      <c r="S16" s="623"/>
    </row>
    <row r="17" spans="1:19" s="19" customFormat="1" ht="33.75" customHeight="1">
      <c r="A17" s="121" t="s">
        <v>7</v>
      </c>
      <c r="B17" s="650"/>
      <c r="C17" s="424">
        <v>224</v>
      </c>
      <c r="D17" s="500" t="s">
        <v>23</v>
      </c>
      <c r="E17" s="475" t="s">
        <v>187</v>
      </c>
      <c r="F17" s="447">
        <v>60</v>
      </c>
      <c r="G17" s="427"/>
      <c r="H17" s="431">
        <v>4.5199999999999996</v>
      </c>
      <c r="I17" s="125">
        <v>5.05</v>
      </c>
      <c r="J17" s="127">
        <v>15.54</v>
      </c>
      <c r="K17" s="661">
        <v>138.9</v>
      </c>
      <c r="L17" s="431">
        <v>0</v>
      </c>
      <c r="M17" s="125">
        <v>0.2</v>
      </c>
      <c r="N17" s="125">
        <v>0</v>
      </c>
      <c r="O17" s="126">
        <v>2.2000000000000002</v>
      </c>
      <c r="P17" s="431">
        <v>2.76</v>
      </c>
      <c r="Q17" s="125">
        <v>2.34</v>
      </c>
      <c r="R17" s="125">
        <v>1.26</v>
      </c>
      <c r="S17" s="127">
        <v>0.06</v>
      </c>
    </row>
    <row r="18" spans="1:19" s="19" customFormat="1" ht="33.75" customHeight="1">
      <c r="A18" s="119"/>
      <c r="B18" s="651"/>
      <c r="C18" s="190">
        <v>49</v>
      </c>
      <c r="D18" s="290" t="s">
        <v>9</v>
      </c>
      <c r="E18" s="470" t="s">
        <v>166</v>
      </c>
      <c r="F18" s="259">
        <v>200</v>
      </c>
      <c r="G18" s="141"/>
      <c r="H18" s="360">
        <v>8.6</v>
      </c>
      <c r="I18" s="115">
        <v>8.4</v>
      </c>
      <c r="J18" s="293">
        <v>10.8</v>
      </c>
      <c r="K18" s="613">
        <v>153.80000000000001</v>
      </c>
      <c r="L18" s="360">
        <v>0.1</v>
      </c>
      <c r="M18" s="115">
        <v>10</v>
      </c>
      <c r="N18" s="115">
        <v>2E-3</v>
      </c>
      <c r="O18" s="116">
        <v>0.7</v>
      </c>
      <c r="P18" s="360">
        <v>36.840000000000003</v>
      </c>
      <c r="Q18" s="115">
        <v>101.94</v>
      </c>
      <c r="R18" s="115">
        <v>30.52</v>
      </c>
      <c r="S18" s="293">
        <v>1.2</v>
      </c>
    </row>
    <row r="19" spans="1:19" s="19" customFormat="1" ht="33.75" customHeight="1">
      <c r="A19" s="122"/>
      <c r="B19" s="674" t="s">
        <v>99</v>
      </c>
      <c r="C19" s="254">
        <v>179</v>
      </c>
      <c r="D19" s="543" t="s">
        <v>10</v>
      </c>
      <c r="E19" s="697" t="s">
        <v>163</v>
      </c>
      <c r="F19" s="539">
        <v>90</v>
      </c>
      <c r="G19" s="227"/>
      <c r="H19" s="698">
        <v>11.61</v>
      </c>
      <c r="I19" s="699">
        <v>7.02</v>
      </c>
      <c r="J19" s="700">
        <v>2.52</v>
      </c>
      <c r="K19" s="701">
        <v>119.43</v>
      </c>
      <c r="L19" s="698">
        <v>0.21</v>
      </c>
      <c r="M19" s="699">
        <v>77.16</v>
      </c>
      <c r="N19" s="699">
        <v>7.0000000000000007E-2</v>
      </c>
      <c r="O19" s="807">
        <v>5.27</v>
      </c>
      <c r="P19" s="698">
        <v>22.15</v>
      </c>
      <c r="Q19" s="699">
        <v>221.14</v>
      </c>
      <c r="R19" s="699">
        <v>14.93</v>
      </c>
      <c r="S19" s="700">
        <v>11.35</v>
      </c>
    </row>
    <row r="20" spans="1:19" s="19" customFormat="1" ht="33.75" customHeight="1">
      <c r="A20" s="122"/>
      <c r="B20" s="675" t="s">
        <v>101</v>
      </c>
      <c r="C20" s="255">
        <v>85</v>
      </c>
      <c r="D20" s="542" t="s">
        <v>10</v>
      </c>
      <c r="E20" s="696" t="s">
        <v>188</v>
      </c>
      <c r="F20" s="540">
        <v>90</v>
      </c>
      <c r="G20" s="228"/>
      <c r="H20" s="548">
        <v>13.77</v>
      </c>
      <c r="I20" s="70">
        <v>7.74</v>
      </c>
      <c r="J20" s="107">
        <v>3.33</v>
      </c>
      <c r="K20" s="546">
        <v>138.15</v>
      </c>
      <c r="L20" s="548">
        <v>0.16</v>
      </c>
      <c r="M20" s="70">
        <v>6.79</v>
      </c>
      <c r="N20" s="70">
        <v>4.8</v>
      </c>
      <c r="O20" s="71">
        <v>1.03</v>
      </c>
      <c r="P20" s="548">
        <v>28.8</v>
      </c>
      <c r="Q20" s="70">
        <v>204.4</v>
      </c>
      <c r="R20" s="70">
        <v>17.18</v>
      </c>
      <c r="S20" s="107">
        <v>4.4000000000000004</v>
      </c>
    </row>
    <row r="21" spans="1:19" s="19" customFormat="1" ht="33.75" customHeight="1">
      <c r="A21" s="122"/>
      <c r="B21" s="651"/>
      <c r="C21" s="190">
        <v>64</v>
      </c>
      <c r="D21" s="290" t="s">
        <v>57</v>
      </c>
      <c r="E21" s="470" t="s">
        <v>92</v>
      </c>
      <c r="F21" s="259">
        <v>150</v>
      </c>
      <c r="G21" s="141"/>
      <c r="H21" s="360">
        <v>6.45</v>
      </c>
      <c r="I21" s="115">
        <v>4.05</v>
      </c>
      <c r="J21" s="293">
        <v>40.200000000000003</v>
      </c>
      <c r="K21" s="613">
        <v>223.65</v>
      </c>
      <c r="L21" s="360">
        <v>0.08</v>
      </c>
      <c r="M21" s="115">
        <v>0</v>
      </c>
      <c r="N21" s="115">
        <v>0</v>
      </c>
      <c r="O21" s="116">
        <v>2.0699999999999998</v>
      </c>
      <c r="P21" s="360">
        <v>13.05</v>
      </c>
      <c r="Q21" s="115">
        <v>58.34</v>
      </c>
      <c r="R21" s="115">
        <v>22.53</v>
      </c>
      <c r="S21" s="293">
        <v>1.25</v>
      </c>
    </row>
    <row r="22" spans="1:19" s="19" customFormat="1" ht="43.5" customHeight="1">
      <c r="A22" s="122"/>
      <c r="B22" s="651"/>
      <c r="C22" s="190">
        <v>95</v>
      </c>
      <c r="D22" s="290" t="s">
        <v>20</v>
      </c>
      <c r="E22" s="470" t="s">
        <v>105</v>
      </c>
      <c r="F22" s="259">
        <v>200</v>
      </c>
      <c r="G22" s="141"/>
      <c r="H22" s="403">
        <v>0</v>
      </c>
      <c r="I22" s="23">
        <v>0</v>
      </c>
      <c r="J22" s="58">
        <v>24.4</v>
      </c>
      <c r="K22" s="402">
        <v>97.6</v>
      </c>
      <c r="L22" s="403">
        <v>0.16</v>
      </c>
      <c r="M22" s="23">
        <v>9.18</v>
      </c>
      <c r="N22" s="23">
        <v>0.16</v>
      </c>
      <c r="O22" s="24">
        <v>0.8</v>
      </c>
      <c r="P22" s="403">
        <v>0.78</v>
      </c>
      <c r="Q22" s="23">
        <v>0</v>
      </c>
      <c r="R22" s="23">
        <v>0</v>
      </c>
      <c r="S22" s="58">
        <v>0</v>
      </c>
    </row>
    <row r="23" spans="1:19" s="19" customFormat="1" ht="33.75" customHeight="1">
      <c r="A23" s="122"/>
      <c r="B23" s="651"/>
      <c r="C23" s="296">
        <v>119</v>
      </c>
      <c r="D23" s="290" t="s">
        <v>15</v>
      </c>
      <c r="E23" s="209" t="s">
        <v>67</v>
      </c>
      <c r="F23" s="190">
        <v>30</v>
      </c>
      <c r="G23" s="231"/>
      <c r="H23" s="403">
        <v>2.13</v>
      </c>
      <c r="I23" s="23">
        <v>0.21</v>
      </c>
      <c r="J23" s="58">
        <v>13.26</v>
      </c>
      <c r="K23" s="693">
        <v>72</v>
      </c>
      <c r="L23" s="403">
        <v>0.03</v>
      </c>
      <c r="M23" s="23">
        <v>0</v>
      </c>
      <c r="N23" s="23">
        <v>0</v>
      </c>
      <c r="O23" s="24">
        <v>0.05</v>
      </c>
      <c r="P23" s="403">
        <v>11.1</v>
      </c>
      <c r="Q23" s="23">
        <v>65.400000000000006</v>
      </c>
      <c r="R23" s="23">
        <v>19.5</v>
      </c>
      <c r="S23" s="58">
        <v>0.84</v>
      </c>
    </row>
    <row r="24" spans="1:19" s="19" customFormat="1" ht="33.75" customHeight="1">
      <c r="A24" s="122"/>
      <c r="B24" s="651"/>
      <c r="C24" s="190">
        <v>120</v>
      </c>
      <c r="D24" s="290" t="s">
        <v>16</v>
      </c>
      <c r="E24" s="209" t="s">
        <v>55</v>
      </c>
      <c r="F24" s="190">
        <v>20</v>
      </c>
      <c r="G24" s="231"/>
      <c r="H24" s="403">
        <v>1.1399999999999999</v>
      </c>
      <c r="I24" s="23">
        <v>0.22</v>
      </c>
      <c r="J24" s="58">
        <v>7.44</v>
      </c>
      <c r="K24" s="693">
        <v>36.26</v>
      </c>
      <c r="L24" s="403">
        <v>0.02</v>
      </c>
      <c r="M24" s="23">
        <v>0.08</v>
      </c>
      <c r="N24" s="23">
        <v>0</v>
      </c>
      <c r="O24" s="24">
        <v>0.06</v>
      </c>
      <c r="P24" s="403">
        <v>6.8</v>
      </c>
      <c r="Q24" s="23">
        <v>24</v>
      </c>
      <c r="R24" s="23">
        <v>8.1999999999999993</v>
      </c>
      <c r="S24" s="58">
        <v>0.46</v>
      </c>
    </row>
    <row r="25" spans="1:19" s="19" customFormat="1" ht="33.75" customHeight="1">
      <c r="A25" s="122"/>
      <c r="B25" s="702" t="s">
        <v>99</v>
      </c>
      <c r="C25" s="254"/>
      <c r="D25" s="240"/>
      <c r="E25" s="703" t="s">
        <v>24</v>
      </c>
      <c r="F25" s="444">
        <f>F17+F18+F19+F21+F22+F23+F24</f>
        <v>750</v>
      </c>
      <c r="G25" s="804"/>
      <c r="H25" s="704">
        <f t="shared" ref="H25:S25" si="2">H17+H18+H19+H21+H22+H23+H24</f>
        <v>34.449999999999996</v>
      </c>
      <c r="I25" s="705">
        <f t="shared" si="2"/>
        <v>24.95</v>
      </c>
      <c r="J25" s="706">
        <f t="shared" si="2"/>
        <v>114.16000000000001</v>
      </c>
      <c r="K25" s="784">
        <f t="shared" si="2"/>
        <v>841.6400000000001</v>
      </c>
      <c r="L25" s="704">
        <f t="shared" si="2"/>
        <v>0.60000000000000009</v>
      </c>
      <c r="M25" s="705">
        <f t="shared" si="2"/>
        <v>96.61999999999999</v>
      </c>
      <c r="N25" s="705">
        <f t="shared" si="2"/>
        <v>0.23200000000000001</v>
      </c>
      <c r="O25" s="808">
        <f t="shared" si="2"/>
        <v>11.150000000000002</v>
      </c>
      <c r="P25" s="704">
        <f t="shared" si="2"/>
        <v>93.47999999999999</v>
      </c>
      <c r="Q25" s="705">
        <f t="shared" si="2"/>
        <v>473.15999999999997</v>
      </c>
      <c r="R25" s="705">
        <f t="shared" si="2"/>
        <v>96.940000000000012</v>
      </c>
      <c r="S25" s="706">
        <f t="shared" si="2"/>
        <v>15.16</v>
      </c>
    </row>
    <row r="26" spans="1:19" s="19" customFormat="1" ht="33.75" customHeight="1">
      <c r="A26" s="122"/>
      <c r="B26" s="707" t="s">
        <v>101</v>
      </c>
      <c r="C26" s="342"/>
      <c r="D26" s="708"/>
      <c r="E26" s="709" t="s">
        <v>24</v>
      </c>
      <c r="F26" s="443">
        <f>F17+F18+F20+F21+F22+F23+F24</f>
        <v>750</v>
      </c>
      <c r="G26" s="805"/>
      <c r="H26" s="757">
        <f t="shared" ref="H26:S26" si="3">H17+H18+H20+H21+H22+H23+H24</f>
        <v>36.610000000000007</v>
      </c>
      <c r="I26" s="754">
        <f t="shared" si="3"/>
        <v>25.669999999999998</v>
      </c>
      <c r="J26" s="758">
        <f t="shared" si="3"/>
        <v>114.97000000000001</v>
      </c>
      <c r="K26" s="806">
        <f t="shared" si="3"/>
        <v>860.36</v>
      </c>
      <c r="L26" s="757">
        <f t="shared" si="3"/>
        <v>0.55000000000000004</v>
      </c>
      <c r="M26" s="754">
        <f t="shared" si="3"/>
        <v>26.249999999999996</v>
      </c>
      <c r="N26" s="754">
        <f t="shared" si="3"/>
        <v>4.9619999999999997</v>
      </c>
      <c r="O26" s="761">
        <f t="shared" si="3"/>
        <v>6.9099999999999993</v>
      </c>
      <c r="P26" s="757">
        <f t="shared" si="3"/>
        <v>100.13</v>
      </c>
      <c r="Q26" s="754">
        <f t="shared" si="3"/>
        <v>456.41999999999996</v>
      </c>
      <c r="R26" s="754">
        <f t="shared" si="3"/>
        <v>99.190000000000012</v>
      </c>
      <c r="S26" s="758">
        <f t="shared" si="3"/>
        <v>8.2100000000000009</v>
      </c>
    </row>
    <row r="27" spans="1:19" s="19" customFormat="1" ht="33.75" customHeight="1" thickBot="1">
      <c r="A27" s="122"/>
      <c r="B27" s="710" t="s">
        <v>99</v>
      </c>
      <c r="C27" s="339"/>
      <c r="D27" s="711"/>
      <c r="E27" s="712" t="s">
        <v>25</v>
      </c>
      <c r="F27" s="713"/>
      <c r="G27" s="714"/>
      <c r="H27" s="704"/>
      <c r="I27" s="705"/>
      <c r="J27" s="706"/>
      <c r="K27" s="723">
        <f>K25/23.5</f>
        <v>35.814468085106384</v>
      </c>
      <c r="L27" s="704"/>
      <c r="M27" s="705"/>
      <c r="N27" s="705"/>
      <c r="O27" s="808"/>
      <c r="P27" s="704"/>
      <c r="Q27" s="705"/>
      <c r="R27" s="705"/>
      <c r="S27" s="706"/>
    </row>
    <row r="28" spans="1:19" s="19" customFormat="1" ht="33.75" customHeight="1" thickBot="1">
      <c r="A28" s="580"/>
      <c r="B28" s="715" t="s">
        <v>101</v>
      </c>
      <c r="C28" s="258"/>
      <c r="D28" s="716"/>
      <c r="E28" s="717" t="s">
        <v>25</v>
      </c>
      <c r="F28" s="718"/>
      <c r="G28" s="229"/>
      <c r="H28" s="719"/>
      <c r="I28" s="720"/>
      <c r="J28" s="721"/>
      <c r="K28" s="722">
        <f>K26/23.5</f>
        <v>36.611063829787234</v>
      </c>
      <c r="L28" s="719"/>
      <c r="M28" s="720"/>
      <c r="N28" s="720"/>
      <c r="O28" s="809"/>
      <c r="P28" s="719"/>
      <c r="Q28" s="720"/>
      <c r="R28" s="720"/>
      <c r="S28" s="721"/>
    </row>
    <row r="29" spans="1:19">
      <c r="A29" s="2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19" ht="18">
      <c r="A30" s="75" t="s">
        <v>81</v>
      </c>
      <c r="B30" s="655"/>
      <c r="C30" s="76"/>
      <c r="D30" s="64"/>
      <c r="E30" s="28"/>
      <c r="F30" s="29"/>
      <c r="G30" s="11"/>
      <c r="H30" s="9"/>
      <c r="I30" s="11"/>
      <c r="J30" s="11"/>
    </row>
    <row r="31" spans="1:19" ht="18">
      <c r="A31" s="72" t="s">
        <v>82</v>
      </c>
      <c r="B31" s="333"/>
      <c r="C31" s="73"/>
      <c r="D31" s="74"/>
      <c r="E31" s="28"/>
      <c r="F31" s="29"/>
      <c r="G31" s="11"/>
      <c r="H31" s="11"/>
      <c r="I31" s="11"/>
      <c r="J31" s="11"/>
    </row>
    <row r="32" spans="1:19" ht="18">
      <c r="A32" s="44" t="s">
        <v>91</v>
      </c>
      <c r="D32" s="11"/>
      <c r="E32" s="28"/>
      <c r="F32" s="29"/>
      <c r="G32" s="11"/>
      <c r="H32" s="11"/>
      <c r="I32" s="11"/>
      <c r="J32" s="11"/>
    </row>
    <row r="33" spans="4:10" ht="18">
      <c r="D33" s="11"/>
      <c r="E33" s="28"/>
      <c r="F33" s="29"/>
      <c r="G33" s="11"/>
      <c r="H33" s="11"/>
      <c r="I33" s="11"/>
      <c r="J33" s="11"/>
    </row>
    <row r="34" spans="4:10" ht="18">
      <c r="D34" s="11"/>
      <c r="E34" s="28"/>
      <c r="F34" s="29"/>
      <c r="G34" s="11"/>
      <c r="H34" s="11"/>
      <c r="I34" s="11"/>
      <c r="J34" s="11"/>
    </row>
    <row r="35" spans="4:10" ht="18">
      <c r="D35" s="11"/>
      <c r="E35" s="28"/>
      <c r="F35" s="29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T34"/>
  <sheetViews>
    <sheetView zoomScale="60" zoomScaleNormal="60" workbookViewId="0">
      <selection activeCell="F2" sqref="F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9">
        <v>8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9" customFormat="1" ht="21.75" customHeight="1">
      <c r="A4" s="90"/>
      <c r="B4" s="138" t="s">
        <v>45</v>
      </c>
      <c r="C4" s="181"/>
      <c r="D4" s="238"/>
      <c r="E4" s="845" t="s">
        <v>30</v>
      </c>
      <c r="F4" s="144"/>
      <c r="G4" s="95" t="s">
        <v>26</v>
      </c>
      <c r="H4" s="95"/>
      <c r="I4" s="95"/>
      <c r="J4" s="266" t="s">
        <v>27</v>
      </c>
      <c r="K4" s="839" t="s">
        <v>28</v>
      </c>
      <c r="L4" s="838"/>
      <c r="M4" s="838"/>
      <c r="N4" s="844"/>
      <c r="O4" s="837" t="s">
        <v>29</v>
      </c>
      <c r="P4" s="837"/>
      <c r="Q4" s="837"/>
      <c r="R4" s="840"/>
    </row>
    <row r="5" spans="1:20" s="19" customFormat="1" ht="28.5" customHeight="1" thickBot="1">
      <c r="A5" s="96" t="s">
        <v>0</v>
      </c>
      <c r="B5" s="139" t="s">
        <v>46</v>
      </c>
      <c r="C5" s="182" t="s">
        <v>47</v>
      </c>
      <c r="D5" s="139" t="s">
        <v>44</v>
      </c>
      <c r="E5" s="846"/>
      <c r="F5" s="145" t="s">
        <v>43</v>
      </c>
      <c r="G5" s="100" t="s">
        <v>31</v>
      </c>
      <c r="H5" s="101" t="s">
        <v>32</v>
      </c>
      <c r="I5" s="260" t="s">
        <v>33</v>
      </c>
      <c r="J5" s="267" t="s">
        <v>34</v>
      </c>
      <c r="K5" s="349" t="s">
        <v>35</v>
      </c>
      <c r="L5" s="101" t="s">
        <v>36</v>
      </c>
      <c r="M5" s="101" t="s">
        <v>37</v>
      </c>
      <c r="N5" s="102" t="s">
        <v>38</v>
      </c>
      <c r="O5" s="100" t="s">
        <v>39</v>
      </c>
      <c r="P5" s="101" t="s">
        <v>40</v>
      </c>
      <c r="Q5" s="101" t="s">
        <v>41</v>
      </c>
      <c r="R5" s="102" t="s">
        <v>42</v>
      </c>
    </row>
    <row r="6" spans="1:20" s="19" customFormat="1" ht="26.4" customHeight="1">
      <c r="A6" s="77" t="s">
        <v>6</v>
      </c>
      <c r="B6" s="453">
        <v>137</v>
      </c>
      <c r="C6" s="302" t="s">
        <v>23</v>
      </c>
      <c r="D6" s="304" t="s">
        <v>103</v>
      </c>
      <c r="E6" s="405">
        <v>150</v>
      </c>
      <c r="F6" s="322"/>
      <c r="G6" s="59">
        <v>1.35</v>
      </c>
      <c r="H6" s="45">
        <v>0</v>
      </c>
      <c r="I6" s="60">
        <v>12.9</v>
      </c>
      <c r="J6" s="314">
        <v>57</v>
      </c>
      <c r="K6" s="390">
        <v>0.09</v>
      </c>
      <c r="L6" s="47">
        <v>57</v>
      </c>
      <c r="M6" s="47">
        <v>0.09</v>
      </c>
      <c r="N6" s="48">
        <v>0</v>
      </c>
      <c r="O6" s="390">
        <v>52.5</v>
      </c>
      <c r="P6" s="47">
        <v>25.5</v>
      </c>
      <c r="Q6" s="47">
        <v>16.5</v>
      </c>
      <c r="R6" s="48">
        <v>0.15</v>
      </c>
    </row>
    <row r="7" spans="1:20" s="41" customFormat="1" ht="26.4" customHeight="1">
      <c r="A7" s="78"/>
      <c r="B7" s="392">
        <v>69</v>
      </c>
      <c r="C7" s="288" t="s">
        <v>77</v>
      </c>
      <c r="D7" s="290" t="s">
        <v>102</v>
      </c>
      <c r="E7" s="231">
        <v>150</v>
      </c>
      <c r="F7" s="288"/>
      <c r="G7" s="20">
        <v>21.15</v>
      </c>
      <c r="H7" s="16">
        <v>15.6</v>
      </c>
      <c r="I7" s="21">
        <v>30</v>
      </c>
      <c r="J7" s="268">
        <v>348.75</v>
      </c>
      <c r="K7" s="350">
        <v>0.06</v>
      </c>
      <c r="L7" s="16">
        <v>2.1</v>
      </c>
      <c r="M7" s="16">
        <v>0.04</v>
      </c>
      <c r="N7" s="50">
        <v>1.23</v>
      </c>
      <c r="O7" s="350">
        <v>124.5</v>
      </c>
      <c r="P7" s="16">
        <v>201.13</v>
      </c>
      <c r="Q7" s="16">
        <v>23.88</v>
      </c>
      <c r="R7" s="50">
        <v>0.57999999999999996</v>
      </c>
    </row>
    <row r="8" spans="1:20" s="41" customFormat="1" ht="26.25" customHeight="1">
      <c r="A8" s="78"/>
      <c r="B8" s="392">
        <v>114</v>
      </c>
      <c r="C8" s="288" t="s">
        <v>78</v>
      </c>
      <c r="D8" s="456" t="s">
        <v>60</v>
      </c>
      <c r="E8" s="279">
        <v>200</v>
      </c>
      <c r="F8" s="190"/>
      <c r="G8" s="20">
        <v>0.2</v>
      </c>
      <c r="H8" s="16">
        <v>0</v>
      </c>
      <c r="I8" s="21">
        <v>11</v>
      </c>
      <c r="J8" s="268">
        <v>44.8</v>
      </c>
      <c r="K8" s="350">
        <v>0</v>
      </c>
      <c r="L8" s="16">
        <v>0.08</v>
      </c>
      <c r="M8" s="16">
        <v>0</v>
      </c>
      <c r="N8" s="50">
        <v>0</v>
      </c>
      <c r="O8" s="350">
        <v>13.56</v>
      </c>
      <c r="P8" s="16">
        <v>7.66</v>
      </c>
      <c r="Q8" s="16">
        <v>4.08</v>
      </c>
      <c r="R8" s="50">
        <v>0.8</v>
      </c>
    </row>
    <row r="9" spans="1:20" s="41" customFormat="1" ht="26.25" customHeight="1">
      <c r="A9" s="78"/>
      <c r="B9" s="26">
        <v>121</v>
      </c>
      <c r="C9" s="207" t="s">
        <v>15</v>
      </c>
      <c r="D9" s="356" t="s">
        <v>59</v>
      </c>
      <c r="E9" s="275">
        <v>30</v>
      </c>
      <c r="F9" s="189"/>
      <c r="G9" s="20">
        <v>2.16</v>
      </c>
      <c r="H9" s="16">
        <v>0.81</v>
      </c>
      <c r="I9" s="21">
        <v>14.73</v>
      </c>
      <c r="J9" s="268">
        <v>75.66</v>
      </c>
      <c r="K9" s="350">
        <v>0.04</v>
      </c>
      <c r="L9" s="16">
        <v>0</v>
      </c>
      <c r="M9" s="16">
        <v>0</v>
      </c>
      <c r="N9" s="50">
        <v>0.51</v>
      </c>
      <c r="O9" s="350">
        <v>7.5</v>
      </c>
      <c r="P9" s="16">
        <v>24.6</v>
      </c>
      <c r="Q9" s="16">
        <v>9.9</v>
      </c>
      <c r="R9" s="50">
        <v>0.45</v>
      </c>
      <c r="S9" s="42"/>
      <c r="T9" s="43"/>
    </row>
    <row r="10" spans="1:20" s="41" customFormat="1" ht="23.25" customHeight="1">
      <c r="A10" s="78"/>
      <c r="B10" s="173">
        <v>120</v>
      </c>
      <c r="C10" s="207" t="s">
        <v>16</v>
      </c>
      <c r="D10" s="243" t="s">
        <v>14</v>
      </c>
      <c r="E10" s="232">
        <v>20</v>
      </c>
      <c r="F10" s="343"/>
      <c r="G10" s="20">
        <v>1.1399999999999999</v>
      </c>
      <c r="H10" s="16">
        <v>0.22</v>
      </c>
      <c r="I10" s="21">
        <v>7.44</v>
      </c>
      <c r="J10" s="269">
        <v>36.26</v>
      </c>
      <c r="K10" s="350">
        <v>0.02</v>
      </c>
      <c r="L10" s="16">
        <v>0.08</v>
      </c>
      <c r="M10" s="16">
        <v>0</v>
      </c>
      <c r="N10" s="50">
        <v>0.06</v>
      </c>
      <c r="O10" s="350">
        <v>6.8</v>
      </c>
      <c r="P10" s="16">
        <v>24</v>
      </c>
      <c r="Q10" s="16">
        <v>8.1999999999999993</v>
      </c>
      <c r="R10" s="50">
        <v>0.46</v>
      </c>
    </row>
    <row r="11" spans="1:20" s="41" customFormat="1" ht="23.25" customHeight="1">
      <c r="A11" s="78"/>
      <c r="B11" s="392"/>
      <c r="C11" s="288"/>
      <c r="D11" s="457" t="s">
        <v>24</v>
      </c>
      <c r="E11" s="398">
        <f>SUM(E6:E10)</f>
        <v>550</v>
      </c>
      <c r="F11" s="190"/>
      <c r="G11" s="40">
        <f t="shared" ref="G11:R11" si="0">SUM(G6:G10)</f>
        <v>26</v>
      </c>
      <c r="H11" s="38">
        <f t="shared" si="0"/>
        <v>16.63</v>
      </c>
      <c r="I11" s="392">
        <f t="shared" si="0"/>
        <v>76.069999999999993</v>
      </c>
      <c r="J11" s="394">
        <f t="shared" si="0"/>
        <v>562.47</v>
      </c>
      <c r="K11" s="285">
        <f t="shared" si="0"/>
        <v>0.21</v>
      </c>
      <c r="L11" s="38">
        <f t="shared" si="0"/>
        <v>59.26</v>
      </c>
      <c r="M11" s="38">
        <f t="shared" si="0"/>
        <v>0.13</v>
      </c>
      <c r="N11" s="89">
        <f t="shared" si="0"/>
        <v>1.8</v>
      </c>
      <c r="O11" s="285">
        <f t="shared" si="0"/>
        <v>204.86</v>
      </c>
      <c r="P11" s="38">
        <f t="shared" si="0"/>
        <v>282.89</v>
      </c>
      <c r="Q11" s="38">
        <f t="shared" si="0"/>
        <v>62.559999999999988</v>
      </c>
      <c r="R11" s="89">
        <f t="shared" si="0"/>
        <v>2.44</v>
      </c>
    </row>
    <row r="12" spans="1:20" s="41" customFormat="1" ht="23.25" customHeight="1" thickBot="1">
      <c r="A12" s="78"/>
      <c r="B12" s="392"/>
      <c r="C12" s="288"/>
      <c r="D12" s="458" t="s">
        <v>25</v>
      </c>
      <c r="E12" s="231"/>
      <c r="F12" s="190"/>
      <c r="G12" s="215"/>
      <c r="H12" s="63"/>
      <c r="I12" s="178"/>
      <c r="J12" s="274">
        <f>J11/23.5</f>
        <v>23.934893617021277</v>
      </c>
      <c r="K12" s="287"/>
      <c r="L12" s="63"/>
      <c r="M12" s="63"/>
      <c r="N12" s="156"/>
      <c r="O12" s="287"/>
      <c r="P12" s="63"/>
      <c r="Q12" s="63"/>
      <c r="R12" s="156"/>
    </row>
    <row r="13" spans="1:20" s="19" customFormat="1" ht="33.75" customHeight="1">
      <c r="A13" s="80" t="s">
        <v>7</v>
      </c>
      <c r="B13" s="425">
        <v>130</v>
      </c>
      <c r="C13" s="426" t="s">
        <v>23</v>
      </c>
      <c r="D13" s="429" t="s">
        <v>95</v>
      </c>
      <c r="E13" s="449">
        <v>60</v>
      </c>
      <c r="F13" s="424"/>
      <c r="G13" s="59">
        <v>0.9</v>
      </c>
      <c r="H13" s="45">
        <v>4.92</v>
      </c>
      <c r="I13" s="60">
        <v>6.84</v>
      </c>
      <c r="J13" s="314">
        <v>74.819999999999993</v>
      </c>
      <c r="K13" s="376">
        <v>0.02</v>
      </c>
      <c r="L13" s="45">
        <v>7.5</v>
      </c>
      <c r="M13" s="45">
        <v>0.01</v>
      </c>
      <c r="N13" s="311">
        <v>0.22</v>
      </c>
      <c r="O13" s="59">
        <v>27.08</v>
      </c>
      <c r="P13" s="45">
        <v>24.19</v>
      </c>
      <c r="Q13" s="45">
        <v>10.7</v>
      </c>
      <c r="R13" s="311">
        <v>0.61</v>
      </c>
    </row>
    <row r="14" spans="1:20" s="19" customFormat="1" ht="33.75" customHeight="1">
      <c r="A14" s="77"/>
      <c r="B14" s="172">
        <v>48</v>
      </c>
      <c r="C14" s="365" t="s">
        <v>9</v>
      </c>
      <c r="D14" s="347" t="s">
        <v>96</v>
      </c>
      <c r="E14" s="276">
        <v>200</v>
      </c>
      <c r="F14" s="191"/>
      <c r="G14" s="109">
        <v>7.2</v>
      </c>
      <c r="H14" s="13">
        <v>6.4</v>
      </c>
      <c r="I14" s="26">
        <v>8</v>
      </c>
      <c r="J14" s="192">
        <v>117.6</v>
      </c>
      <c r="K14" s="351">
        <v>0.1</v>
      </c>
      <c r="L14" s="13">
        <v>15.44</v>
      </c>
      <c r="M14" s="13">
        <v>0.01</v>
      </c>
      <c r="N14" s="55">
        <v>0.44</v>
      </c>
      <c r="O14" s="109">
        <v>46.04</v>
      </c>
      <c r="P14" s="13">
        <v>100.14</v>
      </c>
      <c r="Q14" s="13">
        <v>27.04</v>
      </c>
      <c r="R14" s="55">
        <v>0.86</v>
      </c>
    </row>
    <row r="15" spans="1:20" s="19" customFormat="1" ht="33.75" customHeight="1">
      <c r="A15" s="79"/>
      <c r="B15" s="172">
        <v>150</v>
      </c>
      <c r="C15" s="365" t="s">
        <v>10</v>
      </c>
      <c r="D15" s="347" t="s">
        <v>97</v>
      </c>
      <c r="E15" s="276">
        <v>90</v>
      </c>
      <c r="F15" s="191"/>
      <c r="G15" s="20">
        <v>20.25</v>
      </c>
      <c r="H15" s="16">
        <v>15.57</v>
      </c>
      <c r="I15" s="21">
        <v>2.34</v>
      </c>
      <c r="J15" s="268">
        <v>230.13</v>
      </c>
      <c r="K15" s="350">
        <v>0.06</v>
      </c>
      <c r="L15" s="16">
        <v>8.5</v>
      </c>
      <c r="M15" s="16">
        <v>0.03</v>
      </c>
      <c r="N15" s="50">
        <v>1.6</v>
      </c>
      <c r="O15" s="20">
        <v>41.24</v>
      </c>
      <c r="P15" s="16">
        <v>108.78</v>
      </c>
      <c r="Q15" s="16">
        <v>23.68</v>
      </c>
      <c r="R15" s="50">
        <v>1.39</v>
      </c>
    </row>
    <row r="16" spans="1:20" s="19" customFormat="1" ht="33.75" customHeight="1">
      <c r="A16" s="79"/>
      <c r="B16" s="173">
        <v>54</v>
      </c>
      <c r="C16" s="207" t="s">
        <v>79</v>
      </c>
      <c r="D16" s="250" t="s">
        <v>50</v>
      </c>
      <c r="E16" s="232">
        <v>150</v>
      </c>
      <c r="F16" s="189"/>
      <c r="G16" s="22">
        <v>7.2</v>
      </c>
      <c r="H16" s="23">
        <v>5.0999999999999996</v>
      </c>
      <c r="I16" s="24">
        <v>33.9</v>
      </c>
      <c r="J16" s="271">
        <v>210.3</v>
      </c>
      <c r="K16" s="403">
        <v>0.21</v>
      </c>
      <c r="L16" s="23">
        <v>0</v>
      </c>
      <c r="M16" s="23">
        <v>0</v>
      </c>
      <c r="N16" s="58">
        <v>1.74</v>
      </c>
      <c r="O16" s="22">
        <v>14.55</v>
      </c>
      <c r="P16" s="23">
        <v>208.87</v>
      </c>
      <c r="Q16" s="23">
        <v>139.99</v>
      </c>
      <c r="R16" s="58">
        <v>4.68</v>
      </c>
    </row>
    <row r="17" spans="1:18" s="19" customFormat="1" ht="43.5" customHeight="1">
      <c r="A17" s="79"/>
      <c r="B17" s="172">
        <v>100</v>
      </c>
      <c r="C17" s="365" t="s">
        <v>20</v>
      </c>
      <c r="D17" s="347" t="s">
        <v>115</v>
      </c>
      <c r="E17" s="276">
        <v>200</v>
      </c>
      <c r="F17" s="191"/>
      <c r="G17" s="20">
        <v>0.2</v>
      </c>
      <c r="H17" s="16">
        <v>0</v>
      </c>
      <c r="I17" s="21">
        <v>15.56</v>
      </c>
      <c r="J17" s="268">
        <v>63.2</v>
      </c>
      <c r="K17" s="350">
        <v>0</v>
      </c>
      <c r="L17" s="16">
        <v>1.2</v>
      </c>
      <c r="M17" s="16">
        <v>0</v>
      </c>
      <c r="N17" s="50">
        <v>0.06</v>
      </c>
      <c r="O17" s="20">
        <v>6.9</v>
      </c>
      <c r="P17" s="16">
        <v>5.22</v>
      </c>
      <c r="Q17" s="16">
        <v>5.24</v>
      </c>
      <c r="R17" s="50">
        <v>0.04</v>
      </c>
    </row>
    <row r="18" spans="1:18" s="19" customFormat="1" ht="33.75" customHeight="1">
      <c r="A18" s="79"/>
      <c r="B18" s="26">
        <v>119</v>
      </c>
      <c r="C18" s="207" t="s">
        <v>15</v>
      </c>
      <c r="D18" s="250" t="s">
        <v>67</v>
      </c>
      <c r="E18" s="232">
        <v>40</v>
      </c>
      <c r="F18" s="189"/>
      <c r="G18" s="20">
        <v>2.84</v>
      </c>
      <c r="H18" s="16">
        <v>0.28000000000000003</v>
      </c>
      <c r="I18" s="21">
        <v>17.68</v>
      </c>
      <c r="J18" s="268">
        <v>96</v>
      </c>
      <c r="K18" s="350">
        <v>0.04</v>
      </c>
      <c r="L18" s="16">
        <v>0</v>
      </c>
      <c r="M18" s="16">
        <v>0</v>
      </c>
      <c r="N18" s="50">
        <v>7.0000000000000007E-2</v>
      </c>
      <c r="O18" s="20">
        <v>14.8</v>
      </c>
      <c r="P18" s="16">
        <v>87.2</v>
      </c>
      <c r="Q18" s="16">
        <v>26</v>
      </c>
      <c r="R18" s="50">
        <v>1.1200000000000001</v>
      </c>
    </row>
    <row r="19" spans="1:18" s="19" customFormat="1" ht="33.75" customHeight="1">
      <c r="A19" s="79"/>
      <c r="B19" s="173">
        <v>120</v>
      </c>
      <c r="C19" s="207" t="s">
        <v>16</v>
      </c>
      <c r="D19" s="250" t="s">
        <v>55</v>
      </c>
      <c r="E19" s="232">
        <v>20</v>
      </c>
      <c r="F19" s="189"/>
      <c r="G19" s="20">
        <v>1.1399999999999999</v>
      </c>
      <c r="H19" s="16">
        <v>0.22</v>
      </c>
      <c r="I19" s="21">
        <v>7.44</v>
      </c>
      <c r="J19" s="269">
        <v>36.26</v>
      </c>
      <c r="K19" s="350">
        <v>0.02</v>
      </c>
      <c r="L19" s="16">
        <v>0.08</v>
      </c>
      <c r="M19" s="16">
        <v>0</v>
      </c>
      <c r="N19" s="50">
        <v>0.06</v>
      </c>
      <c r="O19" s="20">
        <v>6.8</v>
      </c>
      <c r="P19" s="16">
        <v>24</v>
      </c>
      <c r="Q19" s="16">
        <v>8.1999999999999993</v>
      </c>
      <c r="R19" s="50">
        <v>0.46</v>
      </c>
    </row>
    <row r="20" spans="1:18" s="19" customFormat="1" ht="33.75" customHeight="1">
      <c r="A20" s="79"/>
      <c r="B20" s="454"/>
      <c r="C20" s="326"/>
      <c r="D20" s="457" t="s">
        <v>24</v>
      </c>
      <c r="E20" s="611">
        <f>SUM(E13:E19)</f>
        <v>760</v>
      </c>
      <c r="F20" s="189"/>
      <c r="G20" s="27">
        <f>SUM(G13:G19)</f>
        <v>39.730000000000004</v>
      </c>
      <c r="H20" s="15">
        <f t="shared" ref="H20:R20" si="1">SUM(H13:H19)</f>
        <v>32.49</v>
      </c>
      <c r="I20" s="173">
        <f t="shared" si="1"/>
        <v>91.759999999999991</v>
      </c>
      <c r="J20" s="484">
        <f>SUM(J13:J19)</f>
        <v>828.31</v>
      </c>
      <c r="K20" s="282">
        <f t="shared" si="1"/>
        <v>0.45</v>
      </c>
      <c r="L20" s="15">
        <f t="shared" si="1"/>
        <v>32.72</v>
      </c>
      <c r="M20" s="15">
        <f t="shared" si="1"/>
        <v>0.05</v>
      </c>
      <c r="N20" s="56">
        <f t="shared" si="1"/>
        <v>4.1899999999999995</v>
      </c>
      <c r="O20" s="27">
        <f t="shared" si="1"/>
        <v>157.41000000000005</v>
      </c>
      <c r="P20" s="15">
        <f t="shared" si="1"/>
        <v>558.40000000000009</v>
      </c>
      <c r="Q20" s="15">
        <f t="shared" si="1"/>
        <v>240.85</v>
      </c>
      <c r="R20" s="56">
        <f t="shared" si="1"/>
        <v>9.16</v>
      </c>
    </row>
    <row r="21" spans="1:18" s="19" customFormat="1" ht="33.75" customHeight="1" thickBot="1">
      <c r="A21" s="81"/>
      <c r="B21" s="455"/>
      <c r="C21" s="448"/>
      <c r="D21" s="459" t="s">
        <v>25</v>
      </c>
      <c r="E21" s="450"/>
      <c r="F21" s="448"/>
      <c r="G21" s="446"/>
      <c r="H21" s="52"/>
      <c r="I21" s="451"/>
      <c r="J21" s="485">
        <f>J20/23.5</f>
        <v>35.247234042553188</v>
      </c>
      <c r="K21" s="452"/>
      <c r="L21" s="52"/>
      <c r="M21" s="52"/>
      <c r="N21" s="53"/>
      <c r="O21" s="446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A23" s="617"/>
      <c r="B23" s="414"/>
      <c r="C23" s="298"/>
      <c r="D23" s="28"/>
      <c r="E23" s="29"/>
      <c r="F23" s="11"/>
      <c r="G23" s="9"/>
      <c r="H23" s="11"/>
      <c r="I23" s="11"/>
    </row>
    <row r="24" spans="1:18" ht="18">
      <c r="A24" s="617"/>
      <c r="B24" s="414"/>
      <c r="C24" s="414"/>
      <c r="D24" s="28"/>
      <c r="E24" s="29"/>
      <c r="F24" s="11"/>
      <c r="G24" s="11"/>
      <c r="H24" s="11"/>
      <c r="I24" s="11"/>
    </row>
    <row r="25" spans="1:18" ht="18">
      <c r="C25" s="11"/>
      <c r="D25" s="28"/>
      <c r="E25" s="29"/>
      <c r="F25" s="11"/>
      <c r="G25" s="11"/>
      <c r="H25" s="11"/>
      <c r="I25" s="11"/>
    </row>
    <row r="26" spans="1:18" ht="18">
      <c r="C26" s="11"/>
      <c r="D26" s="28"/>
      <c r="E26" s="29"/>
      <c r="F26" s="11"/>
      <c r="G26" s="11"/>
      <c r="H26" s="11"/>
      <c r="I26" s="11"/>
    </row>
    <row r="27" spans="1:18" ht="18">
      <c r="C27" s="11"/>
      <c r="D27" s="28"/>
      <c r="E27" s="29"/>
      <c r="F27" s="11"/>
      <c r="G27" s="11"/>
      <c r="H27" s="11"/>
      <c r="I27" s="11"/>
    </row>
    <row r="28" spans="1:18">
      <c r="C28" s="11"/>
      <c r="D28" s="11"/>
      <c r="E28" s="11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199</v>
      </c>
      <c r="C2" s="7"/>
      <c r="D2" s="6" t="s">
        <v>198</v>
      </c>
      <c r="E2" s="6"/>
      <c r="F2" s="8" t="s">
        <v>2</v>
      </c>
      <c r="G2" s="15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9" customFormat="1" ht="21.75" customHeight="1">
      <c r="A4" s="90"/>
      <c r="B4" s="160"/>
      <c r="C4" s="620" t="s">
        <v>45</v>
      </c>
      <c r="D4" s="181"/>
      <c r="E4" s="219"/>
      <c r="F4" s="620"/>
      <c r="G4" s="621"/>
      <c r="H4" s="374" t="s">
        <v>26</v>
      </c>
      <c r="I4" s="95"/>
      <c r="J4" s="95"/>
      <c r="K4" s="266" t="s">
        <v>27</v>
      </c>
    </row>
    <row r="5" spans="1:11" s="19" customFormat="1" ht="28.5" customHeight="1" thickBot="1">
      <c r="A5" s="96" t="s">
        <v>0</v>
      </c>
      <c r="B5" s="161"/>
      <c r="C5" s="139" t="s">
        <v>46</v>
      </c>
      <c r="D5" s="182" t="s">
        <v>47</v>
      </c>
      <c r="E5" s="145" t="s">
        <v>44</v>
      </c>
      <c r="F5" s="139" t="s">
        <v>30</v>
      </c>
      <c r="G5" s="145" t="s">
        <v>43</v>
      </c>
      <c r="H5" s="349" t="s">
        <v>31</v>
      </c>
      <c r="I5" s="101" t="s">
        <v>32</v>
      </c>
      <c r="J5" s="260" t="s">
        <v>33</v>
      </c>
      <c r="K5" s="267" t="s">
        <v>34</v>
      </c>
    </row>
    <row r="6" spans="1:11" s="19" customFormat="1" ht="26.4" customHeight="1">
      <c r="A6" s="111" t="s">
        <v>6</v>
      </c>
      <c r="B6" s="162"/>
      <c r="C6" s="575"/>
      <c r="D6" s="302" t="s">
        <v>23</v>
      </c>
      <c r="E6" s="302" t="s">
        <v>195</v>
      </c>
      <c r="F6" s="575">
        <v>0.1</v>
      </c>
      <c r="G6" s="322"/>
      <c r="H6" s="376">
        <v>3.66</v>
      </c>
      <c r="I6" s="45">
        <v>3.54</v>
      </c>
      <c r="J6" s="60">
        <v>0</v>
      </c>
      <c r="K6" s="314">
        <v>46.5</v>
      </c>
    </row>
    <row r="7" spans="1:11" s="41" customFormat="1" ht="15.6">
      <c r="A7" s="128"/>
      <c r="B7" s="163"/>
      <c r="C7" s="179">
        <v>219</v>
      </c>
      <c r="D7" s="207" t="s">
        <v>20</v>
      </c>
      <c r="E7" s="355" t="s">
        <v>197</v>
      </c>
      <c r="F7" s="515">
        <v>200</v>
      </c>
      <c r="G7" s="207"/>
      <c r="H7" s="350">
        <v>6.6</v>
      </c>
      <c r="I7" s="16">
        <v>5.0999999999999996</v>
      </c>
      <c r="J7" s="50">
        <v>18.600000000000001</v>
      </c>
      <c r="K7" s="373">
        <v>148.4</v>
      </c>
    </row>
    <row r="8" spans="1:11" s="41" customFormat="1" ht="23.25" customHeight="1" thickBot="1">
      <c r="A8" s="128"/>
      <c r="B8" s="163"/>
      <c r="C8" s="179">
        <v>120</v>
      </c>
      <c r="D8" s="207" t="s">
        <v>196</v>
      </c>
      <c r="E8" s="207" t="s">
        <v>196</v>
      </c>
      <c r="F8" s="179">
        <v>0.3</v>
      </c>
      <c r="G8" s="343"/>
      <c r="H8" s="350">
        <v>2.16</v>
      </c>
      <c r="I8" s="16">
        <v>0.81</v>
      </c>
      <c r="J8" s="21">
        <v>14.73</v>
      </c>
      <c r="K8" s="269">
        <v>75.599999999999994</v>
      </c>
    </row>
    <row r="9" spans="1:11" s="19" customFormat="1" ht="33.75" customHeight="1">
      <c r="A9" s="665" t="s">
        <v>7</v>
      </c>
      <c r="B9" s="663"/>
      <c r="C9" s="666">
        <v>24</v>
      </c>
      <c r="D9" s="400" t="s">
        <v>8</v>
      </c>
      <c r="E9" s="400" t="s">
        <v>194</v>
      </c>
      <c r="F9" s="465">
        <v>150</v>
      </c>
      <c r="G9" s="400"/>
      <c r="H9" s="390">
        <v>0.6</v>
      </c>
      <c r="I9" s="47">
        <v>0</v>
      </c>
      <c r="J9" s="54">
        <v>16.95</v>
      </c>
      <c r="K9" s="523">
        <v>69</v>
      </c>
    </row>
    <row r="10" spans="1:11" s="19" customFormat="1" ht="33.75" customHeight="1">
      <c r="A10" s="120"/>
      <c r="B10" s="664"/>
      <c r="C10" s="172">
        <v>31</v>
      </c>
      <c r="D10" s="365" t="s">
        <v>9</v>
      </c>
      <c r="E10" s="476" t="s">
        <v>106</v>
      </c>
      <c r="F10" s="420">
        <v>200</v>
      </c>
      <c r="G10" s="191"/>
      <c r="H10" s="351">
        <v>6.25</v>
      </c>
      <c r="I10" s="13">
        <v>7.2</v>
      </c>
      <c r="J10" s="26">
        <v>9.1999999999999993</v>
      </c>
      <c r="K10" s="192">
        <v>127.8</v>
      </c>
    </row>
    <row r="11" spans="1:11" s="19" customFormat="1" ht="33.75" customHeight="1">
      <c r="A11" s="130"/>
      <c r="B11" s="171" t="s">
        <v>99</v>
      </c>
      <c r="C11" s="392">
        <v>193</v>
      </c>
      <c r="D11" s="288" t="s">
        <v>10</v>
      </c>
      <c r="E11" s="470" t="s">
        <v>108</v>
      </c>
      <c r="F11" s="421">
        <v>90</v>
      </c>
      <c r="G11" s="190"/>
      <c r="H11" s="614">
        <v>15.3</v>
      </c>
      <c r="I11" s="132">
        <v>14.85</v>
      </c>
      <c r="J11" s="133">
        <v>7.56</v>
      </c>
      <c r="K11" s="272">
        <v>224.91</v>
      </c>
    </row>
    <row r="12" spans="1:11" s="19" customFormat="1" ht="51" customHeight="1">
      <c r="A12" s="130"/>
      <c r="B12" s="171"/>
      <c r="C12" s="392">
        <v>232</v>
      </c>
      <c r="D12" s="288" t="s">
        <v>79</v>
      </c>
      <c r="E12" s="587" t="s">
        <v>178</v>
      </c>
      <c r="F12" s="141">
        <v>150</v>
      </c>
      <c r="G12" s="190"/>
      <c r="H12" s="360">
        <v>3.84</v>
      </c>
      <c r="I12" s="115">
        <v>10.56</v>
      </c>
      <c r="J12" s="116">
        <v>20.92</v>
      </c>
      <c r="K12" s="296">
        <v>195</v>
      </c>
    </row>
    <row r="13" spans="1:11" s="19" customFormat="1" ht="43.5" customHeight="1">
      <c r="A13" s="130"/>
      <c r="B13" s="171"/>
      <c r="C13" s="392">
        <v>104</v>
      </c>
      <c r="D13" s="288" t="s">
        <v>20</v>
      </c>
      <c r="E13" s="470" t="s">
        <v>107</v>
      </c>
      <c r="F13" s="421">
        <v>200</v>
      </c>
      <c r="G13" s="190"/>
      <c r="H13" s="403">
        <v>0</v>
      </c>
      <c r="I13" s="23">
        <v>0</v>
      </c>
      <c r="J13" s="24">
        <v>19.2</v>
      </c>
      <c r="K13" s="271">
        <v>76.8</v>
      </c>
    </row>
    <row r="14" spans="1:11" s="19" customFormat="1" ht="33.75" customHeight="1">
      <c r="A14" s="130"/>
      <c r="B14" s="171"/>
      <c r="C14" s="116">
        <v>119</v>
      </c>
      <c r="D14" s="288" t="s">
        <v>15</v>
      </c>
      <c r="E14" s="209" t="s">
        <v>67</v>
      </c>
      <c r="F14" s="141">
        <v>45</v>
      </c>
      <c r="G14" s="190"/>
      <c r="H14" s="403">
        <v>3.19</v>
      </c>
      <c r="I14" s="23">
        <v>0.31</v>
      </c>
      <c r="J14" s="24">
        <v>19.89</v>
      </c>
      <c r="K14" s="271">
        <v>108</v>
      </c>
    </row>
    <row r="15" spans="1:11" s="19" customFormat="1" ht="33.75" customHeight="1">
      <c r="A15" s="130"/>
      <c r="B15" s="171"/>
      <c r="C15" s="392">
        <v>120</v>
      </c>
      <c r="D15" s="288" t="s">
        <v>16</v>
      </c>
      <c r="E15" s="209" t="s">
        <v>55</v>
      </c>
      <c r="F15" s="141">
        <v>25</v>
      </c>
      <c r="G15" s="190"/>
      <c r="H15" s="403">
        <v>1.42</v>
      </c>
      <c r="I15" s="23">
        <v>0.27</v>
      </c>
      <c r="J15" s="24">
        <v>9.3000000000000007</v>
      </c>
      <c r="K15" s="271">
        <v>45.32</v>
      </c>
    </row>
    <row r="16" spans="1:11" ht="18">
      <c r="A16" s="617"/>
      <c r="B16" s="417"/>
      <c r="C16" s="414"/>
      <c r="D16" s="298"/>
      <c r="E16" s="28"/>
      <c r="F16" s="29"/>
      <c r="G16" s="11"/>
      <c r="H16" s="9"/>
      <c r="I16" s="11"/>
      <c r="J16" s="11"/>
    </row>
    <row r="17" spans="1:10" ht="18">
      <c r="A17" s="617"/>
      <c r="B17" s="417"/>
      <c r="C17" s="414"/>
      <c r="D17" s="414"/>
      <c r="E17" s="28"/>
      <c r="F17" s="29"/>
      <c r="G17" s="11"/>
      <c r="H17" s="11"/>
      <c r="I17" s="11"/>
      <c r="J17" s="11"/>
    </row>
    <row r="18" spans="1:10" ht="18">
      <c r="D18" s="11"/>
      <c r="E18" s="28"/>
      <c r="F18" s="29"/>
      <c r="G18" s="11"/>
      <c r="H18" s="11"/>
      <c r="I18" s="11"/>
      <c r="J18" s="11"/>
    </row>
    <row r="19" spans="1:10" ht="18">
      <c r="D19" s="11"/>
      <c r="E19" s="28"/>
      <c r="F19" s="29"/>
      <c r="G19" s="11"/>
      <c r="H19" s="11"/>
      <c r="I19" s="11"/>
      <c r="J19" s="11"/>
    </row>
    <row r="20" spans="1:10" ht="18">
      <c r="D20" s="11"/>
      <c r="E20" s="28"/>
      <c r="F20" s="29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2021-12-25T12:48:09Z</dcterms:modified>
</cp:coreProperties>
</file>