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10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9" i="20" l="1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<sst xmlns="http://schemas.openxmlformats.org/spreadsheetml/2006/main" count="1099" uniqueCount="197">
  <si>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</si>
  <si>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</si>
  <si>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</si>
  <si>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</si>
  <si>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</si>
  <si>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</si>
  <si>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</si>
  <si>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</si>
  <si>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</si>
  <si>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</si>
  <si>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</si>
  <si>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</si>
  <si>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</si>
  <si>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</si>
  <si>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</si>
  <si>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</si>
  <si>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</si>
  <si>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</si>
  <si>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</si>
  <si>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</si>
  <si>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</si>
  <si>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</si>
  <si>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</si>
  <si>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</si>
  <si>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</si>
  <si>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</si>
  <si>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</si>
  <si>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</si>
  <si>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</si>
  <si>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</si>
  <si>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</si>
  <si>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</si>
  <si>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</si>
  <si>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</si>
  <si>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</si>
  <si>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</si>
  <si>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</si>
  <si>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</si>
  <si>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</si>
  <si>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</si>
  <si>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</si>
  <si>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</si>
  <si>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</si>
  <si>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</si>
  <si>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</si>
  <si>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</si>
  <si>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</si>
  <si>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</si>
  <si>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</si>
  <si>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</si>
  <si>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</si>
  <si>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</si>
  <si>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</si>
  <si>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</si>
  <si>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</si>
  <si>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</si>
  <si>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</si>
  <si>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</si>
  <si>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</si>
  <si>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</si>
  <si>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</si>
  <si>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</si>
  <si>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</si>
  <si>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</si>
  <si>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</si>
  <si>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</si>
  <si>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</si>
  <si>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</si>
  <si>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</si>
  <si>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</si>
  <si>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</si>
  <si>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</si>
  <si>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</si>
  <si>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</si>
  <si>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</si>
  <si>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</si>
  <si>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</si>
  <si>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</si>
  <si>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</si>
  <si>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</si>
  <si>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</si>
  <si>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</si>
  <si>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</si>
  <si>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</si>
  <si>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</si>
  <si>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</si>
  <si>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</si>
  <si>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</si>
  <si>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</si>
  <si>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</si>
  <si>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</si>
  <si>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</si>
  <si>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</si>
  <si>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</si>
  <si>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</si>
  <si>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</si>
  <si>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</si>
  <si>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</si>
  <si>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</si>
  <si>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</si>
  <si>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</si>
  <si>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</si>
  <si>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</si>
  <si>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</si>
  <si>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</si>
  <si>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</si>
  <si>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</si>
  <si>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</si>
  <si>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</si>
  <si>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</si>
  <si>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</si>
  <si>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</si>
  <si>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</si>
  <si>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</si>
  <si>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</si>
  <si>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</si>
  <si>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</si>
  <si>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</si>
  <si>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80/10</t>
  </si>
  <si>
    <t>200/5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</si>
  <si>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</si>
  <si>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</si>
  <si>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</si>
  <si>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</si>
  <si>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</si>
  <si>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</si>
  <si>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</si>
  <si>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</si>
  <si>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</si>
  <si>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</si>
  <si>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</si>
  <si>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</si>
  <si>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</si>
  <si>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</si>
  <si>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</si>
  <si>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</si>
  <si>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</si>
  <si>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</si>
  <si>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</si>
  <si>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</si>
  <si>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</si>
  <si>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</si>
  <si>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</si>
  <si>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</si>
  <si>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</si>
  <si>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</si>
  <si>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</si>
  <si>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</si>
  <si>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</si>
  <si>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</si>
  <si>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</si>
  <si>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</si>
  <si>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</si>
  <si>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</si>
  <si>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</si>
  <si>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</si>
  <si>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</si>
  <si>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</si>
  <si>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</si>
  <si>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</si>
  <si>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</si>
  <si>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</si>
  <si>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</si>
  <si>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</si>
  <si>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</si>
  <si>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</si>
  <si>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</si>
  <si>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</si>
  <si>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</si>
  <si>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</si>
  <si>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</si>
  <si>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</si>
  <si>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</si>
  <si>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</si>
  <si>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</si>
  <si>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</si>
  <si>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</si>
  <si>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</si>
  <si>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</si>
  <si>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</si>
  <si>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</si>
  <si>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</si>
  <si>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</si>
  <si>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</si>
  <si>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</si>
  <si>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</si>
  <si>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</si>
  <si>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</si>
  <si>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</si>
  <si>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</si>
  <si>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</si>
  <si>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</si>
  <si>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</si>
  <si>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</si>
  <si>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</si>
  <si>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</si>
  <si>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Компот фруктово-ягодный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</si>
</sst>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6"/>
      <c r="B4" s="729" t="s">
        <v>45</v>
      </c>
      <c r="C4" s="415"/>
      <c r="D4" s="564"/>
      <c r="E4" s="729"/>
      <c r="F4" s="728"/>
      <c r="G4" s="379" t="s">
        <v>26</v>
      </c>
      <c r="H4" s="380"/>
      <c r="I4" s="381"/>
      <c r="J4" s="487" t="s">
        <v>27</v>
      </c>
      <c r="K4" s="818" t="s">
        <v>28</v>
      </c>
      <c r="L4" s="819"/>
      <c r="M4" s="819"/>
      <c r="N4" s="820"/>
      <c r="O4" s="818" t="s">
        <v>29</v>
      </c>
      <c r="P4" s="821"/>
      <c r="Q4" s="821"/>
      <c r="R4" s="822"/>
    </row>
    <row r="5" spans="1:18" ht="28.5" customHeight="1" thickBot="1">
      <c r="A5" s="117" t="s">
        <v>0</v>
      </c>
      <c r="B5" s="142" t="s">
        <v>46</v>
      </c>
      <c r="C5" s="742" t="s">
        <v>47</v>
      </c>
      <c r="D5" s="174" t="s">
        <v>44</v>
      </c>
      <c r="E5" s="142" t="s">
        <v>30</v>
      </c>
      <c r="F5" s="136" t="s">
        <v>43</v>
      </c>
      <c r="G5" s="346" t="s">
        <v>31</v>
      </c>
      <c r="H5" s="99" t="s">
        <v>32</v>
      </c>
      <c r="I5" s="100" t="s">
        <v>33</v>
      </c>
      <c r="J5" s="488" t="s">
        <v>34</v>
      </c>
      <c r="K5" s="346" t="s">
        <v>35</v>
      </c>
      <c r="L5" s="99" t="s">
        <v>36</v>
      </c>
      <c r="M5" s="99" t="s">
        <v>37</v>
      </c>
      <c r="N5" s="257" t="s">
        <v>38</v>
      </c>
      <c r="O5" s="346" t="s">
        <v>39</v>
      </c>
      <c r="P5" s="99" t="s">
        <v>40</v>
      </c>
      <c r="Q5" s="99" t="s">
        <v>41</v>
      </c>
      <c r="R5" s="100" t="s">
        <v>42</v>
      </c>
    </row>
    <row r="6" spans="1:18" ht="34.5" customHeight="1">
      <c r="A6" s="118" t="s">
        <v>6</v>
      </c>
      <c r="B6" s="305">
        <v>225</v>
      </c>
      <c r="C6" s="300" t="s">
        <v>23</v>
      </c>
      <c r="D6" s="396" t="s">
        <v>142</v>
      </c>
      <c r="E6" s="305" t="s">
        <v>118</v>
      </c>
      <c r="F6" s="735"/>
      <c r="G6" s="373">
        <v>4.5999999999999996</v>
      </c>
      <c r="H6" s="45">
        <v>13.4</v>
      </c>
      <c r="I6" s="309">
        <v>26.9</v>
      </c>
      <c r="J6" s="741">
        <v>250</v>
      </c>
      <c r="K6" s="373">
        <v>6.3</v>
      </c>
      <c r="L6" s="45">
        <v>0</v>
      </c>
      <c r="M6" s="45">
        <v>0.02</v>
      </c>
      <c r="N6" s="60">
        <v>1.6</v>
      </c>
      <c r="O6" s="373">
        <v>14.4</v>
      </c>
      <c r="P6" s="45">
        <v>41.9</v>
      </c>
      <c r="Q6" s="45">
        <v>7.2</v>
      </c>
      <c r="R6" s="309">
        <v>0.5</v>
      </c>
    </row>
    <row r="7" spans="1:18" ht="34.5" customHeight="1">
      <c r="A7" s="118"/>
      <c r="B7" s="186">
        <v>59</v>
      </c>
      <c r="C7" s="204" t="s">
        <v>4</v>
      </c>
      <c r="D7" s="240" t="s">
        <v>12</v>
      </c>
      <c r="E7" s="186" t="s">
        <v>119</v>
      </c>
      <c r="F7" s="366"/>
      <c r="G7" s="279">
        <v>7.8</v>
      </c>
      <c r="H7" s="15">
        <v>11.89</v>
      </c>
      <c r="I7" s="56">
        <v>26.6</v>
      </c>
      <c r="J7" s="501">
        <v>244.6</v>
      </c>
      <c r="K7" s="279">
        <v>0.23</v>
      </c>
      <c r="L7" s="15">
        <v>0</v>
      </c>
      <c r="M7" s="15">
        <v>0.02</v>
      </c>
      <c r="N7" s="170">
        <v>0.9</v>
      </c>
      <c r="O7" s="279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8"/>
      <c r="B8" s="186">
        <v>113</v>
      </c>
      <c r="C8" s="204" t="s">
        <v>5</v>
      </c>
      <c r="D8" s="240" t="s">
        <v>11</v>
      </c>
      <c r="E8" s="186">
        <v>200</v>
      </c>
      <c r="F8" s="366"/>
      <c r="G8" s="347">
        <v>0.2</v>
      </c>
      <c r="H8" s="17">
        <v>0</v>
      </c>
      <c r="I8" s="50">
        <v>11</v>
      </c>
      <c r="J8" s="370">
        <v>45.6</v>
      </c>
      <c r="K8" s="347">
        <v>0</v>
      </c>
      <c r="L8" s="17">
        <v>2.6</v>
      </c>
      <c r="M8" s="17">
        <v>0</v>
      </c>
      <c r="N8" s="22">
        <v>0</v>
      </c>
      <c r="O8" s="347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8"/>
      <c r="B9" s="294">
        <v>119</v>
      </c>
      <c r="C9" s="286" t="s">
        <v>15</v>
      </c>
      <c r="D9" s="288" t="s">
        <v>48</v>
      </c>
      <c r="E9" s="187">
        <v>30</v>
      </c>
      <c r="F9" s="733"/>
      <c r="G9" s="400">
        <v>2.13</v>
      </c>
      <c r="H9" s="24">
        <v>0.21</v>
      </c>
      <c r="I9" s="58">
        <v>13.26</v>
      </c>
      <c r="J9" s="690">
        <v>72</v>
      </c>
      <c r="K9" s="400">
        <v>0.03</v>
      </c>
      <c r="L9" s="24">
        <v>0</v>
      </c>
      <c r="M9" s="24">
        <v>0</v>
      </c>
      <c r="N9" s="25">
        <v>0.05</v>
      </c>
      <c r="O9" s="400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8"/>
      <c r="B10" s="187">
        <v>120</v>
      </c>
      <c r="C10" s="286" t="s">
        <v>16</v>
      </c>
      <c r="D10" s="288" t="s">
        <v>14</v>
      </c>
      <c r="E10" s="187">
        <v>20</v>
      </c>
      <c r="F10" s="733"/>
      <c r="G10" s="400">
        <v>1.1399999999999999</v>
      </c>
      <c r="H10" s="24">
        <v>0.22</v>
      </c>
      <c r="I10" s="58">
        <v>7.44</v>
      </c>
      <c r="J10" s="690">
        <v>36.26</v>
      </c>
      <c r="K10" s="400">
        <v>0.02</v>
      </c>
      <c r="L10" s="24">
        <v>0.08</v>
      </c>
      <c r="M10" s="24">
        <v>0</v>
      </c>
      <c r="N10" s="25">
        <v>0.06</v>
      </c>
      <c r="O10" s="400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8"/>
      <c r="B11" s="187"/>
      <c r="C11" s="286"/>
      <c r="D11" s="455" t="s">
        <v>24</v>
      </c>
      <c r="E11" s="391">
        <f>E8+E9+E10+205+90</f>
        <v>545</v>
      </c>
      <c r="F11" s="733"/>
      <c r="G11" s="282">
        <f t="shared" ref="G11:R11" si="0">G6+G7+G8+G9+G10</f>
        <v>15.869999999999997</v>
      </c>
      <c r="H11" s="38">
        <f t="shared" si="0"/>
        <v>25.72</v>
      </c>
      <c r="I11" s="87">
        <f t="shared" si="0"/>
        <v>85.2</v>
      </c>
      <c r="J11" s="736">
        <f t="shared" si="0"/>
        <v>648.46</v>
      </c>
      <c r="K11" s="282">
        <f t="shared" si="0"/>
        <v>6.58</v>
      </c>
      <c r="L11" s="38">
        <f t="shared" si="0"/>
        <v>2.68</v>
      </c>
      <c r="M11" s="38">
        <f t="shared" si="0"/>
        <v>0.04</v>
      </c>
      <c r="N11" s="389">
        <f t="shared" si="0"/>
        <v>2.61</v>
      </c>
      <c r="O11" s="282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8"/>
      <c r="B12" s="187"/>
      <c r="C12" s="286"/>
      <c r="D12" s="455" t="s">
        <v>25</v>
      </c>
      <c r="E12" s="187"/>
      <c r="F12" s="733"/>
      <c r="G12" s="285"/>
      <c r="H12" s="63"/>
      <c r="I12" s="153"/>
      <c r="J12" s="734">
        <f>J11/23.5</f>
        <v>27.594042553191493</v>
      </c>
      <c r="K12" s="285"/>
      <c r="L12" s="737"/>
      <c r="M12" s="737"/>
      <c r="N12" s="665"/>
      <c r="O12" s="740"/>
      <c r="P12" s="737"/>
      <c r="Q12" s="737"/>
      <c r="R12" s="738"/>
    </row>
    <row r="13" spans="1:18" ht="34.5" customHeight="1">
      <c r="A13" s="120" t="s">
        <v>7</v>
      </c>
      <c r="B13" s="191">
        <v>24</v>
      </c>
      <c r="C13" s="397" t="s">
        <v>8</v>
      </c>
      <c r="D13" s="359" t="s">
        <v>189</v>
      </c>
      <c r="E13" s="191">
        <v>150</v>
      </c>
      <c r="F13" s="359"/>
      <c r="G13" s="373">
        <v>0.6</v>
      </c>
      <c r="H13" s="45">
        <v>0</v>
      </c>
      <c r="I13" s="309">
        <v>16.95</v>
      </c>
      <c r="J13" s="489">
        <v>69</v>
      </c>
      <c r="K13" s="373">
        <v>0.01</v>
      </c>
      <c r="L13" s="45">
        <v>19.5</v>
      </c>
      <c r="M13" s="45">
        <v>0.04</v>
      </c>
      <c r="N13" s="309">
        <v>0</v>
      </c>
      <c r="O13" s="373">
        <v>24</v>
      </c>
      <c r="P13" s="45">
        <v>16.5</v>
      </c>
      <c r="Q13" s="45">
        <v>13.5</v>
      </c>
      <c r="R13" s="309">
        <v>3.3</v>
      </c>
    </row>
    <row r="14" spans="1:18" ht="34.5" customHeight="1">
      <c r="A14" s="118"/>
      <c r="B14" s="186">
        <v>30</v>
      </c>
      <c r="C14" s="204" t="s">
        <v>9</v>
      </c>
      <c r="D14" s="240" t="s">
        <v>17</v>
      </c>
      <c r="E14" s="186">
        <v>200</v>
      </c>
      <c r="F14" s="240"/>
      <c r="G14" s="347">
        <v>6</v>
      </c>
      <c r="H14" s="17">
        <v>6.28</v>
      </c>
      <c r="I14" s="50">
        <v>7.12</v>
      </c>
      <c r="J14" s="370">
        <v>109.74</v>
      </c>
      <c r="K14" s="347">
        <v>0.06</v>
      </c>
      <c r="L14" s="17">
        <v>9.92</v>
      </c>
      <c r="M14" s="17">
        <v>2.2000000000000002</v>
      </c>
      <c r="N14" s="50">
        <v>1.2</v>
      </c>
      <c r="O14" s="347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21"/>
      <c r="B15" s="186">
        <v>79</v>
      </c>
      <c r="C15" s="204" t="s">
        <v>10</v>
      </c>
      <c r="D15" s="240" t="s">
        <v>18</v>
      </c>
      <c r="E15" s="186">
        <v>250</v>
      </c>
      <c r="F15" s="240"/>
      <c r="G15" s="347">
        <v>26.5</v>
      </c>
      <c r="H15" s="17">
        <v>15.5</v>
      </c>
      <c r="I15" s="50">
        <v>39.75</v>
      </c>
      <c r="J15" s="370">
        <v>404.25</v>
      </c>
      <c r="K15" s="347">
        <v>0.12</v>
      </c>
      <c r="L15" s="17">
        <v>3.1</v>
      </c>
      <c r="M15" s="17">
        <v>7.0000000000000007E-2</v>
      </c>
      <c r="N15" s="50">
        <v>0.87</v>
      </c>
      <c r="O15" s="347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21"/>
      <c r="B16" s="186">
        <v>98</v>
      </c>
      <c r="C16" s="204" t="s">
        <v>20</v>
      </c>
      <c r="D16" s="240" t="s">
        <v>19</v>
      </c>
      <c r="E16" s="186">
        <v>200</v>
      </c>
      <c r="F16" s="240"/>
      <c r="G16" s="347">
        <v>0.4</v>
      </c>
      <c r="H16" s="17">
        <v>0</v>
      </c>
      <c r="I16" s="50">
        <v>27</v>
      </c>
      <c r="J16" s="370">
        <v>110</v>
      </c>
      <c r="K16" s="347">
        <v>0</v>
      </c>
      <c r="L16" s="17">
        <v>1.4</v>
      </c>
      <c r="M16" s="17">
        <v>1.4</v>
      </c>
      <c r="N16" s="50">
        <v>0.04</v>
      </c>
      <c r="O16" s="347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21"/>
      <c r="B17" s="189">
        <v>119</v>
      </c>
      <c r="C17" s="204" t="s">
        <v>15</v>
      </c>
      <c r="D17" s="240" t="s">
        <v>67</v>
      </c>
      <c r="E17" s="186">
        <v>30</v>
      </c>
      <c r="F17" s="240"/>
      <c r="G17" s="347">
        <v>2.13</v>
      </c>
      <c r="H17" s="17">
        <v>0.21</v>
      </c>
      <c r="I17" s="50">
        <v>13.26</v>
      </c>
      <c r="J17" s="370">
        <v>72</v>
      </c>
      <c r="K17" s="347">
        <v>0.03</v>
      </c>
      <c r="L17" s="17">
        <v>0</v>
      </c>
      <c r="M17" s="17">
        <v>0</v>
      </c>
      <c r="N17" s="50">
        <v>0.05</v>
      </c>
      <c r="O17" s="347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21"/>
      <c r="B18" s="186">
        <v>120</v>
      </c>
      <c r="C18" s="204" t="s">
        <v>16</v>
      </c>
      <c r="D18" s="240" t="s">
        <v>22</v>
      </c>
      <c r="E18" s="186">
        <v>20</v>
      </c>
      <c r="F18" s="240"/>
      <c r="G18" s="347">
        <v>1.1399999999999999</v>
      </c>
      <c r="H18" s="17">
        <v>0.22</v>
      </c>
      <c r="I18" s="50">
        <v>7.44</v>
      </c>
      <c r="J18" s="370">
        <v>36.26</v>
      </c>
      <c r="K18" s="347">
        <v>0.02</v>
      </c>
      <c r="L18" s="17">
        <v>0.08</v>
      </c>
      <c r="M18" s="17">
        <v>0</v>
      </c>
      <c r="N18" s="50">
        <v>0.06</v>
      </c>
      <c r="O18" s="347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21"/>
      <c r="B19" s="322"/>
      <c r="C19" s="324"/>
      <c r="D19" s="455" t="s">
        <v>24</v>
      </c>
      <c r="E19" s="485">
        <f>SUM(E13:E18)</f>
        <v>850</v>
      </c>
      <c r="F19" s="367"/>
      <c r="G19" s="279">
        <f>SUM(G13:G18)</f>
        <v>36.770000000000003</v>
      </c>
      <c r="H19" s="15">
        <f>SUM(H13:H18)</f>
        <v>22.21</v>
      </c>
      <c r="I19" s="56">
        <f>SUM(I13:I18)</f>
        <v>111.52</v>
      </c>
      <c r="J19" s="493">
        <f>SUM(J13:J18)</f>
        <v>801.25</v>
      </c>
      <c r="K19" s="280"/>
      <c r="L19" s="19"/>
      <c r="M19" s="19"/>
      <c r="N19" s="51"/>
      <c r="O19" s="280"/>
      <c r="P19" s="19"/>
      <c r="Q19" s="19"/>
      <c r="R19" s="51"/>
    </row>
    <row r="20" spans="1:18" ht="34.5" customHeight="1" thickBot="1">
      <c r="A20" s="578"/>
      <c r="B20" s="498"/>
      <c r="C20" s="445"/>
      <c r="D20" s="456" t="s">
        <v>25</v>
      </c>
      <c r="E20" s="445"/>
      <c r="F20" s="477"/>
      <c r="G20" s="576"/>
      <c r="H20" s="49"/>
      <c r="I20" s="577"/>
      <c r="J20" s="494">
        <f>J19/23.5</f>
        <v>34.095744680851062</v>
      </c>
      <c r="K20" s="449"/>
      <c r="L20" s="52"/>
      <c r="M20" s="52"/>
      <c r="N20" s="53"/>
      <c r="O20" s="449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B2" s="7"/>
      <c r="C2" s="7"/>
      <c r="D2" s="6" t="s">
        <v>193</v>
      </c>
      <c r="E2" s="6"/>
      <c r="F2" s="8" t="s">
        <v>2</v>
      </c>
      <c r="G2" s="156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6"/>
      <c r="B4" s="166"/>
      <c r="C4" s="89" t="s">
        <v>45</v>
      </c>
      <c r="D4" s="90"/>
      <c r="E4" s="91"/>
      <c r="F4" s="92"/>
      <c r="G4" s="89"/>
      <c r="H4" s="93" t="s">
        <v>26</v>
      </c>
      <c r="I4" s="93"/>
      <c r="J4" s="93"/>
      <c r="K4" s="263" t="s">
        <v>27</v>
      </c>
    </row>
    <row r="5" spans="1:13" s="20" customFormat="1" ht="28.5" customHeight="1" thickBot="1">
      <c r="A5" s="117" t="s">
        <v>0</v>
      </c>
      <c r="B5" s="167"/>
      <c r="C5" s="95" t="s">
        <v>46</v>
      </c>
      <c r="D5" s="96" t="s">
        <v>47</v>
      </c>
      <c r="E5" s="97" t="s">
        <v>44</v>
      </c>
      <c r="F5" s="97" t="s">
        <v>30</v>
      </c>
      <c r="G5" s="95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</row>
    <row r="6" spans="1:13" s="20" customFormat="1" ht="26.4" customHeight="1">
      <c r="A6" s="118" t="s">
        <v>6</v>
      </c>
      <c r="B6" s="159"/>
      <c r="C6" s="176">
        <v>24</v>
      </c>
      <c r="D6" s="397" t="s">
        <v>8</v>
      </c>
      <c r="E6" s="359" t="s">
        <v>189</v>
      </c>
      <c r="F6" s="191">
        <v>150</v>
      </c>
      <c r="G6" s="359"/>
      <c r="H6" s="387">
        <v>0.6</v>
      </c>
      <c r="I6" s="47">
        <v>0</v>
      </c>
      <c r="J6" s="54">
        <v>16.95</v>
      </c>
      <c r="K6" s="519">
        <v>69</v>
      </c>
    </row>
    <row r="7" spans="1:13" s="41" customFormat="1" ht="26.4" customHeight="1">
      <c r="A7" s="119"/>
      <c r="B7" s="160"/>
      <c r="C7" s="138">
        <v>67</v>
      </c>
      <c r="D7" s="286" t="s">
        <v>77</v>
      </c>
      <c r="E7" s="288" t="s">
        <v>111</v>
      </c>
      <c r="F7" s="187">
        <v>150</v>
      </c>
      <c r="G7" s="288"/>
      <c r="H7" s="400">
        <v>18.75</v>
      </c>
      <c r="I7" s="24">
        <v>19.5</v>
      </c>
      <c r="J7" s="25">
        <v>2.7</v>
      </c>
      <c r="K7" s="268">
        <v>261.45</v>
      </c>
    </row>
    <row r="8" spans="1:13" s="41" customFormat="1" ht="40.5" customHeight="1">
      <c r="A8" s="119"/>
      <c r="B8" s="160"/>
      <c r="C8" s="176">
        <v>115</v>
      </c>
      <c r="D8" s="204" t="s">
        <v>53</v>
      </c>
      <c r="E8" s="247" t="s">
        <v>52</v>
      </c>
      <c r="F8" s="394">
        <v>200</v>
      </c>
      <c r="G8" s="176"/>
      <c r="H8" s="400">
        <v>6.6</v>
      </c>
      <c r="I8" s="24">
        <v>5.0999999999999996</v>
      </c>
      <c r="J8" s="25">
        <v>18.600000000000001</v>
      </c>
      <c r="K8" s="268">
        <v>148.4</v>
      </c>
    </row>
    <row r="9" spans="1:13" s="41" customFormat="1" ht="26.25" customHeight="1">
      <c r="A9" s="119"/>
      <c r="B9" s="160"/>
      <c r="C9" s="137">
        <v>121</v>
      </c>
      <c r="D9" s="352" t="s">
        <v>59</v>
      </c>
      <c r="E9" s="353" t="s">
        <v>59</v>
      </c>
      <c r="F9" s="250">
        <v>30</v>
      </c>
      <c r="G9" s="176"/>
      <c r="H9" s="347">
        <v>2.16</v>
      </c>
      <c r="I9" s="17">
        <v>0.81</v>
      </c>
      <c r="J9" s="22">
        <v>14.73</v>
      </c>
      <c r="K9" s="265">
        <v>75.66</v>
      </c>
      <c r="L9" s="42"/>
      <c r="M9" s="43"/>
    </row>
    <row r="10" spans="1:13" s="41" customFormat="1" ht="23.25" customHeight="1">
      <c r="A10" s="119"/>
      <c r="B10" s="160"/>
      <c r="C10" s="176">
        <v>120</v>
      </c>
      <c r="D10" s="204" t="s">
        <v>16</v>
      </c>
      <c r="E10" s="240" t="s">
        <v>22</v>
      </c>
      <c r="F10" s="186">
        <v>20</v>
      </c>
      <c r="G10" s="240"/>
      <c r="H10" s="669">
        <v>1.1399999999999999</v>
      </c>
      <c r="I10" s="18">
        <v>0.22</v>
      </c>
      <c r="J10" s="764">
        <v>7.44</v>
      </c>
      <c r="K10" s="266">
        <v>36.26</v>
      </c>
    </row>
    <row r="11" spans="1:13" s="41" customFormat="1" ht="23.25" customHeight="1">
      <c r="A11" s="119"/>
      <c r="B11" s="160"/>
      <c r="C11" s="138"/>
      <c r="D11" s="286"/>
      <c r="E11" s="454" t="s">
        <v>24</v>
      </c>
      <c r="F11" s="391">
        <f>SUM(F6:F10)</f>
        <v>550</v>
      </c>
      <c r="G11" s="138"/>
      <c r="H11" s="282">
        <f t="shared" ref="H11:K11" si="0">SUM(H6:H10)</f>
        <v>29.250000000000004</v>
      </c>
      <c r="I11" s="38">
        <f t="shared" si="0"/>
        <v>25.63</v>
      </c>
      <c r="J11" s="389">
        <f t="shared" si="0"/>
        <v>60.42</v>
      </c>
      <c r="K11" s="633">
        <f t="shared" si="0"/>
        <v>590.77</v>
      </c>
    </row>
    <row r="12" spans="1:13" s="41" customFormat="1" ht="23.25" customHeight="1" thickBot="1">
      <c r="A12" s="119"/>
      <c r="B12" s="615"/>
      <c r="C12" s="374"/>
      <c r="D12" s="184"/>
      <c r="E12" s="668" t="s">
        <v>25</v>
      </c>
      <c r="F12" s="192"/>
      <c r="G12" s="374"/>
      <c r="H12" s="284"/>
      <c r="I12" s="131"/>
      <c r="J12" s="261"/>
      <c r="K12" s="271">
        <f>K11/23.5</f>
        <v>25.139148936170212</v>
      </c>
    </row>
    <row r="13" spans="1:13" s="20" customFormat="1" ht="33.75" customHeight="1">
      <c r="A13" s="120" t="s">
        <v>7</v>
      </c>
      <c r="B13" s="159"/>
      <c r="C13" s="191">
        <v>137</v>
      </c>
      <c r="D13" s="359" t="s">
        <v>8</v>
      </c>
      <c r="E13" s="551" t="s">
        <v>103</v>
      </c>
      <c r="F13" s="556">
        <v>150</v>
      </c>
      <c r="G13" s="397"/>
      <c r="H13" s="387">
        <v>1.35</v>
      </c>
      <c r="I13" s="47">
        <v>0</v>
      </c>
      <c r="J13" s="54">
        <v>12.9</v>
      </c>
      <c r="K13" s="312">
        <v>57</v>
      </c>
    </row>
    <row r="14" spans="1:13" s="41" customFormat="1" ht="33.75" customHeight="1">
      <c r="A14" s="119"/>
      <c r="B14" s="666"/>
      <c r="C14" s="138">
        <v>34</v>
      </c>
      <c r="D14" s="181" t="s">
        <v>9</v>
      </c>
      <c r="E14" s="246" t="s">
        <v>104</v>
      </c>
      <c r="F14" s="323">
        <v>200</v>
      </c>
      <c r="G14" s="138"/>
      <c r="H14" s="357">
        <v>9</v>
      </c>
      <c r="I14" s="114">
        <v>5.6</v>
      </c>
      <c r="J14" s="115">
        <v>13.8</v>
      </c>
      <c r="K14" s="294">
        <v>141</v>
      </c>
    </row>
    <row r="15" spans="1:13" s="41" customFormat="1" ht="33.75" customHeight="1">
      <c r="A15" s="127"/>
      <c r="B15" s="160"/>
      <c r="C15" s="138">
        <v>86</v>
      </c>
      <c r="D15" s="286" t="s">
        <v>10</v>
      </c>
      <c r="E15" s="453" t="s">
        <v>109</v>
      </c>
      <c r="F15" s="256">
        <v>240</v>
      </c>
      <c r="G15" s="138"/>
      <c r="H15" s="347">
        <v>20.88</v>
      </c>
      <c r="I15" s="17">
        <v>8.8800000000000008</v>
      </c>
      <c r="J15" s="22">
        <v>24.48</v>
      </c>
      <c r="K15" s="265">
        <v>428.64</v>
      </c>
    </row>
    <row r="16" spans="1:13" s="20" customFormat="1" ht="43.5" customHeight="1">
      <c r="A16" s="121"/>
      <c r="B16" s="162"/>
      <c r="C16" s="137">
        <v>102</v>
      </c>
      <c r="D16" s="362" t="s">
        <v>20</v>
      </c>
      <c r="E16" s="344" t="s">
        <v>110</v>
      </c>
      <c r="F16" s="253">
        <v>200</v>
      </c>
      <c r="G16" s="137"/>
      <c r="H16" s="347">
        <v>1</v>
      </c>
      <c r="I16" s="17">
        <v>0</v>
      </c>
      <c r="J16" s="22">
        <v>23.6</v>
      </c>
      <c r="K16" s="265">
        <v>98.4</v>
      </c>
    </row>
    <row r="17" spans="1:11" s="20" customFormat="1" ht="33.75" customHeight="1">
      <c r="A17" s="121"/>
      <c r="B17" s="162"/>
      <c r="C17" s="139">
        <v>119</v>
      </c>
      <c r="D17" s="204" t="s">
        <v>15</v>
      </c>
      <c r="E17" s="247" t="s">
        <v>67</v>
      </c>
      <c r="F17" s="187">
        <v>30</v>
      </c>
      <c r="G17" s="187"/>
      <c r="H17" s="23">
        <v>2.13</v>
      </c>
      <c r="I17" s="24">
        <v>0.21</v>
      </c>
      <c r="J17" s="25">
        <v>13.26</v>
      </c>
      <c r="K17" s="398">
        <v>72</v>
      </c>
    </row>
    <row r="18" spans="1:11" s="20" customFormat="1" ht="33.75" customHeight="1">
      <c r="A18" s="121"/>
      <c r="B18" s="162"/>
      <c r="C18" s="176">
        <v>120</v>
      </c>
      <c r="D18" s="204" t="s">
        <v>16</v>
      </c>
      <c r="E18" s="247" t="s">
        <v>55</v>
      </c>
      <c r="F18" s="187">
        <v>20</v>
      </c>
      <c r="G18" s="187"/>
      <c r="H18" s="23">
        <v>1.1399999999999999</v>
      </c>
      <c r="I18" s="24">
        <v>0.22</v>
      </c>
      <c r="J18" s="25">
        <v>7.44</v>
      </c>
      <c r="K18" s="398">
        <v>36.26</v>
      </c>
    </row>
    <row r="19" spans="1:11" s="41" customFormat="1" ht="33.75" customHeight="1">
      <c r="A19" s="127"/>
      <c r="B19" s="666"/>
      <c r="C19" s="138"/>
      <c r="D19" s="286"/>
      <c r="E19" s="454" t="s">
        <v>24</v>
      </c>
      <c r="F19" s="391">
        <f>SUM(F13:F18)</f>
        <v>840</v>
      </c>
      <c r="G19" s="138"/>
      <c r="H19" s="400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14">
        <f>K13+K14+K15+K16+K17+K18</f>
        <v>833.3</v>
      </c>
    </row>
    <row r="20" spans="1:11" s="41" customFormat="1" ht="33.75" customHeight="1" thickBot="1">
      <c r="A20" s="152"/>
      <c r="B20" s="667"/>
      <c r="C20" s="376"/>
      <c r="D20" s="185"/>
      <c r="E20" s="456" t="s">
        <v>25</v>
      </c>
      <c r="F20" s="190"/>
      <c r="G20" s="289"/>
      <c r="H20" s="285"/>
      <c r="I20" s="63"/>
      <c r="J20" s="175"/>
      <c r="K20" s="591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tabSelected="1" zoomScale="60" zoomScaleNormal="60" workbookViewId="0">
      <selection activeCell="E21" sqref="E21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195</v>
      </c>
      <c r="B2" s="7"/>
      <c r="C2" s="7"/>
      <c r="D2" s="6" t="s">
        <v>193</v>
      </c>
      <c r="E2" s="6"/>
      <c r="F2" s="8" t="s">
        <v>2</v>
      </c>
      <c r="G2" s="156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729"/>
      <c r="C4" s="729" t="s">
        <v>45</v>
      </c>
      <c r="D4" s="765"/>
      <c r="E4" s="216"/>
      <c r="F4" s="729"/>
      <c r="G4" s="728"/>
      <c r="H4" s="371" t="s">
        <v>26</v>
      </c>
      <c r="I4" s="93"/>
      <c r="J4" s="372"/>
      <c r="K4" s="487" t="s">
        <v>27</v>
      </c>
    </row>
    <row r="5" spans="1:13" s="20" customFormat="1" ht="28.5" customHeight="1" thickBot="1">
      <c r="A5" s="195" t="s">
        <v>0</v>
      </c>
      <c r="B5" s="142"/>
      <c r="C5" s="142" t="s">
        <v>46</v>
      </c>
      <c r="D5" s="766" t="s">
        <v>47</v>
      </c>
      <c r="E5" s="142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3" s="20" customFormat="1" ht="26.4" customHeight="1">
      <c r="A6" s="198" t="s">
        <v>7</v>
      </c>
      <c r="B6" s="191"/>
      <c r="C6" s="191">
        <v>235</v>
      </c>
      <c r="D6" s="769" t="s">
        <v>23</v>
      </c>
      <c r="E6" s="527" t="s">
        <v>186</v>
      </c>
      <c r="F6" s="191">
        <v>60</v>
      </c>
      <c r="G6" s="359"/>
      <c r="H6" s="748">
        <v>1.02</v>
      </c>
      <c r="I6" s="606">
        <v>7.98</v>
      </c>
      <c r="J6" s="749">
        <v>3.06</v>
      </c>
      <c r="K6" s="792">
        <v>88.8</v>
      </c>
    </row>
    <row r="7" spans="1:13" s="20" customFormat="1" ht="26.4" customHeight="1">
      <c r="A7" s="143"/>
      <c r="B7" s="188"/>
      <c r="C7" s="188">
        <v>138</v>
      </c>
      <c r="D7" s="770" t="s">
        <v>9</v>
      </c>
      <c r="E7" s="771" t="s">
        <v>120</v>
      </c>
      <c r="F7" s="253">
        <v>200</v>
      </c>
      <c r="G7" s="137"/>
      <c r="H7" s="348">
        <v>6.2</v>
      </c>
      <c r="I7" s="13">
        <v>6.2</v>
      </c>
      <c r="J7" s="55">
        <v>11</v>
      </c>
      <c r="K7" s="139">
        <v>125.8</v>
      </c>
      <c r="L7" s="109"/>
      <c r="M7" s="109"/>
    </row>
    <row r="8" spans="1:13" s="41" customFormat="1" ht="26.4" customHeight="1">
      <c r="A8" s="144"/>
      <c r="B8" s="160"/>
      <c r="C8" s="187">
        <v>177</v>
      </c>
      <c r="D8" s="768" t="s">
        <v>10</v>
      </c>
      <c r="E8" s="772" t="s">
        <v>121</v>
      </c>
      <c r="F8" s="256">
        <v>90</v>
      </c>
      <c r="G8" s="138"/>
      <c r="H8" s="348">
        <v>19.71</v>
      </c>
      <c r="I8" s="13">
        <v>3.42</v>
      </c>
      <c r="J8" s="55">
        <v>1.26</v>
      </c>
      <c r="K8" s="139">
        <v>114.3</v>
      </c>
      <c r="L8" s="171"/>
      <c r="M8" s="171"/>
    </row>
    <row r="9" spans="1:13" s="41" customFormat="1" ht="26.4" customHeight="1">
      <c r="A9" s="144"/>
      <c r="B9" s="160"/>
      <c r="C9" s="187">
        <v>54</v>
      </c>
      <c r="D9" s="767" t="s">
        <v>115</v>
      </c>
      <c r="E9" s="205" t="s">
        <v>50</v>
      </c>
      <c r="F9" s="186">
        <v>150</v>
      </c>
      <c r="G9" s="176"/>
      <c r="H9" s="400">
        <v>7.2</v>
      </c>
      <c r="I9" s="24">
        <v>5.0999999999999996</v>
      </c>
      <c r="J9" s="58">
        <v>33.9</v>
      </c>
      <c r="K9" s="399">
        <v>210.3</v>
      </c>
      <c r="L9" s="172"/>
      <c r="M9" s="171"/>
    </row>
    <row r="10" spans="1:13" s="20" customFormat="1" ht="33.75" customHeight="1">
      <c r="A10" s="145"/>
      <c r="B10" s="188"/>
      <c r="C10" s="186">
        <v>109</v>
      </c>
      <c r="D10" s="233" t="s">
        <v>20</v>
      </c>
      <c r="E10" s="206" t="s">
        <v>196</v>
      </c>
      <c r="F10" s="186">
        <v>200</v>
      </c>
      <c r="G10" s="176"/>
      <c r="H10" s="400">
        <v>0.2</v>
      </c>
      <c r="I10" s="24">
        <v>0.2</v>
      </c>
      <c r="J10" s="58">
        <v>16.059999999999999</v>
      </c>
      <c r="K10" s="399">
        <v>66</v>
      </c>
      <c r="L10" s="109"/>
      <c r="M10" s="109"/>
    </row>
    <row r="11" spans="1:13" s="20" customFormat="1" ht="26.4" customHeight="1">
      <c r="A11" s="145"/>
      <c r="B11" s="189"/>
      <c r="C11" s="189">
        <v>119</v>
      </c>
      <c r="D11" s="767" t="s">
        <v>67</v>
      </c>
      <c r="E11" s="205" t="s">
        <v>67</v>
      </c>
      <c r="F11" s="186">
        <v>45</v>
      </c>
      <c r="G11" s="176"/>
      <c r="H11" s="347">
        <v>3.19</v>
      </c>
      <c r="I11" s="17">
        <v>0.31</v>
      </c>
      <c r="J11" s="50">
        <v>19.89</v>
      </c>
      <c r="K11" s="369">
        <v>108</v>
      </c>
      <c r="L11" s="109"/>
      <c r="M11" s="109"/>
    </row>
    <row r="12" spans="1:13" s="20" customFormat="1" ht="26.4" customHeight="1">
      <c r="A12" s="145"/>
      <c r="B12" s="189"/>
      <c r="C12" s="189">
        <v>120</v>
      </c>
      <c r="D12" s="767" t="s">
        <v>55</v>
      </c>
      <c r="E12" s="205" t="s">
        <v>55</v>
      </c>
      <c r="F12" s="186">
        <v>25</v>
      </c>
      <c r="G12" s="176"/>
      <c r="H12" s="347">
        <v>1.42</v>
      </c>
      <c r="I12" s="17">
        <v>0.27</v>
      </c>
      <c r="J12" s="50">
        <v>9.3000000000000007</v>
      </c>
      <c r="K12" s="369">
        <v>45.32</v>
      </c>
      <c r="L12" s="109"/>
      <c r="M12" s="109"/>
    </row>
    <row r="13" spans="1:13">
      <c r="A13" s="9"/>
      <c r="B13" s="36"/>
      <c r="C13" s="36"/>
      <c r="D13" s="9"/>
      <c r="E13" s="2"/>
      <c r="F13" s="2"/>
      <c r="G13" s="9"/>
      <c r="H13" s="10"/>
      <c r="I13" s="9"/>
      <c r="J13" s="2"/>
      <c r="K13" s="12"/>
    </row>
    <row r="14" spans="1:13" s="299" customFormat="1" ht="18">
      <c r="A14" s="614"/>
      <c r="B14" s="414"/>
      <c r="C14" s="411"/>
      <c r="D14" s="411"/>
      <c r="E14" s="412"/>
      <c r="F14" s="413"/>
      <c r="G14" s="411"/>
      <c r="H14" s="411"/>
      <c r="I14" s="411"/>
      <c r="J14" s="411"/>
    </row>
    <row r="15" spans="1:13" ht="18">
      <c r="A15" s="11"/>
      <c r="B15" s="565"/>
      <c r="C15" s="565"/>
      <c r="D15" s="11"/>
      <c r="E15" s="29"/>
      <c r="F15" s="30"/>
      <c r="G15" s="11"/>
      <c r="H15" s="11"/>
      <c r="I15" s="11"/>
      <c r="J15" s="11"/>
    </row>
    <row r="16" spans="1:13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6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4"/>
      <c r="B4" s="141"/>
      <c r="C4" s="173" t="s">
        <v>45</v>
      </c>
      <c r="D4" s="415"/>
      <c r="E4" s="216"/>
      <c r="F4" s="728"/>
      <c r="G4" s="687"/>
      <c r="H4" s="379" t="s">
        <v>26</v>
      </c>
      <c r="I4" s="380"/>
      <c r="J4" s="381"/>
      <c r="K4" s="487" t="s">
        <v>27</v>
      </c>
      <c r="L4" s="818" t="s">
        <v>28</v>
      </c>
      <c r="M4" s="819"/>
      <c r="N4" s="819"/>
      <c r="O4" s="820"/>
      <c r="P4" s="81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74" t="s">
        <v>46</v>
      </c>
      <c r="D5" s="775" t="s">
        <v>47</v>
      </c>
      <c r="E5" s="142" t="s">
        <v>44</v>
      </c>
      <c r="F5" s="136" t="s">
        <v>30</v>
      </c>
      <c r="G5" s="174" t="s">
        <v>43</v>
      </c>
      <c r="H5" s="382" t="s">
        <v>31</v>
      </c>
      <c r="I5" s="14" t="s">
        <v>32</v>
      </c>
      <c r="J5" s="102" t="s">
        <v>33</v>
      </c>
      <c r="K5" s="488" t="s">
        <v>34</v>
      </c>
      <c r="L5" s="382" t="s">
        <v>35</v>
      </c>
      <c r="M5" s="14" t="s">
        <v>36</v>
      </c>
      <c r="N5" s="14" t="s">
        <v>37</v>
      </c>
      <c r="O5" s="739" t="s">
        <v>38</v>
      </c>
      <c r="P5" s="38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0">
        <v>25</v>
      </c>
      <c r="D6" s="204" t="s">
        <v>23</v>
      </c>
      <c r="E6" s="301" t="s">
        <v>58</v>
      </c>
      <c r="F6" s="511">
        <v>150</v>
      </c>
      <c r="G6" s="678"/>
      <c r="H6" s="347">
        <v>0.6</v>
      </c>
      <c r="I6" s="17">
        <v>0.45</v>
      </c>
      <c r="J6" s="50">
        <v>12.3</v>
      </c>
      <c r="K6" s="369">
        <v>54.9</v>
      </c>
      <c r="L6" s="347">
        <v>0.03</v>
      </c>
      <c r="M6" s="17">
        <v>7.5</v>
      </c>
      <c r="N6" s="17">
        <v>0.01</v>
      </c>
      <c r="O6" s="22">
        <v>0</v>
      </c>
      <c r="P6" s="347">
        <v>28.5</v>
      </c>
      <c r="Q6" s="17">
        <v>24</v>
      </c>
      <c r="R6" s="17">
        <v>18</v>
      </c>
      <c r="S6" s="50">
        <v>3.45</v>
      </c>
    </row>
    <row r="7" spans="1:21" s="41" customFormat="1" ht="26.4" customHeight="1">
      <c r="A7" s="196"/>
      <c r="B7" s="218" t="s">
        <v>99</v>
      </c>
      <c r="C7" s="224">
        <v>91</v>
      </c>
      <c r="D7" s="217" t="s">
        <v>123</v>
      </c>
      <c r="E7" s="217" t="s">
        <v>124</v>
      </c>
      <c r="F7" s="224">
        <v>90</v>
      </c>
      <c r="G7" s="776"/>
      <c r="H7" s="478">
        <v>17.82</v>
      </c>
      <c r="I7" s="82">
        <v>11.97</v>
      </c>
      <c r="J7" s="83">
        <v>8.2799999999999994</v>
      </c>
      <c r="K7" s="745">
        <v>211.77</v>
      </c>
      <c r="L7" s="478">
        <v>0.36</v>
      </c>
      <c r="M7" s="82">
        <v>0.09</v>
      </c>
      <c r="N7" s="82">
        <v>0</v>
      </c>
      <c r="O7" s="148">
        <v>0.44</v>
      </c>
      <c r="P7" s="478">
        <v>54.18</v>
      </c>
      <c r="Q7" s="82">
        <v>117.54</v>
      </c>
      <c r="R7" s="82">
        <v>24.85</v>
      </c>
      <c r="S7" s="83">
        <v>1.6</v>
      </c>
    </row>
    <row r="8" spans="1:21" s="41" customFormat="1" ht="26.4" customHeight="1">
      <c r="A8" s="196"/>
      <c r="B8" s="220" t="s">
        <v>101</v>
      </c>
      <c r="C8" s="225">
        <v>89</v>
      </c>
      <c r="D8" s="221" t="s">
        <v>113</v>
      </c>
      <c r="E8" s="221" t="s">
        <v>125</v>
      </c>
      <c r="F8" s="225">
        <v>90</v>
      </c>
      <c r="G8" s="777"/>
      <c r="H8" s="688">
        <v>16.920000000000002</v>
      </c>
      <c r="I8" s="112">
        <v>6.39</v>
      </c>
      <c r="J8" s="689">
        <v>3.42</v>
      </c>
      <c r="K8" s="780">
        <v>138.78</v>
      </c>
      <c r="L8" s="688">
        <v>0.05</v>
      </c>
      <c r="M8" s="112">
        <v>1</v>
      </c>
      <c r="N8" s="112">
        <v>0</v>
      </c>
      <c r="O8" s="781">
        <v>0.34</v>
      </c>
      <c r="P8" s="688">
        <v>17.02</v>
      </c>
      <c r="Q8" s="112">
        <v>127.1</v>
      </c>
      <c r="R8" s="112">
        <v>23.09</v>
      </c>
      <c r="S8" s="689">
        <v>1.29</v>
      </c>
    </row>
    <row r="9" spans="1:21" s="41" customFormat="1" ht="26.4" customHeight="1">
      <c r="A9" s="196"/>
      <c r="B9" s="219"/>
      <c r="C9" s="137">
        <v>51</v>
      </c>
      <c r="D9" s="182" t="s">
        <v>79</v>
      </c>
      <c r="E9" s="771" t="s">
        <v>126</v>
      </c>
      <c r="F9" s="417">
        <v>150</v>
      </c>
      <c r="G9" s="227"/>
      <c r="H9" s="492">
        <v>3.3</v>
      </c>
      <c r="I9" s="31">
        <v>3.9</v>
      </c>
      <c r="J9" s="57">
        <v>25.65</v>
      </c>
      <c r="K9" s="490">
        <v>151.35</v>
      </c>
      <c r="L9" s="492">
        <v>0.15</v>
      </c>
      <c r="M9" s="31">
        <v>21</v>
      </c>
      <c r="N9" s="31">
        <v>0</v>
      </c>
      <c r="O9" s="782">
        <v>1.1399999999999999</v>
      </c>
      <c r="P9" s="492">
        <v>14.01</v>
      </c>
      <c r="Q9" s="31">
        <v>78.63</v>
      </c>
      <c r="R9" s="31">
        <v>29.37</v>
      </c>
      <c r="S9" s="57">
        <v>1.32</v>
      </c>
    </row>
    <row r="10" spans="1:21" s="41" customFormat="1" ht="36" customHeight="1">
      <c r="A10" s="196"/>
      <c r="B10" s="207"/>
      <c r="C10" s="139">
        <v>219</v>
      </c>
      <c r="D10" s="180" t="s">
        <v>122</v>
      </c>
      <c r="E10" s="582" t="s">
        <v>66</v>
      </c>
      <c r="F10" s="416">
        <v>200</v>
      </c>
      <c r="G10" s="229"/>
      <c r="H10" s="347">
        <v>0.26</v>
      </c>
      <c r="I10" s="17">
        <v>0</v>
      </c>
      <c r="J10" s="50">
        <v>15.76</v>
      </c>
      <c r="K10" s="370">
        <v>62</v>
      </c>
      <c r="L10" s="347">
        <v>0</v>
      </c>
      <c r="M10" s="17">
        <v>4.4000000000000004</v>
      </c>
      <c r="N10" s="17">
        <v>0</v>
      </c>
      <c r="O10" s="22">
        <v>0.32</v>
      </c>
      <c r="P10" s="347">
        <v>0.4</v>
      </c>
      <c r="Q10" s="17">
        <v>0</v>
      </c>
      <c r="R10" s="17">
        <v>0</v>
      </c>
      <c r="S10" s="50">
        <v>0.04</v>
      </c>
    </row>
    <row r="11" spans="1:21" s="41" customFormat="1" ht="26.4" customHeight="1">
      <c r="A11" s="196"/>
      <c r="B11" s="187"/>
      <c r="C11" s="27">
        <v>119</v>
      </c>
      <c r="D11" s="204" t="s">
        <v>15</v>
      </c>
      <c r="E11" s="204" t="s">
        <v>67</v>
      </c>
      <c r="F11" s="176">
        <v>30</v>
      </c>
      <c r="G11" s="778"/>
      <c r="H11" s="347">
        <v>2.13</v>
      </c>
      <c r="I11" s="17">
        <v>0.21</v>
      </c>
      <c r="J11" s="50">
        <v>13.26</v>
      </c>
      <c r="K11" s="370">
        <v>72</v>
      </c>
      <c r="L11" s="347">
        <v>0.03</v>
      </c>
      <c r="M11" s="17">
        <v>0</v>
      </c>
      <c r="N11" s="17">
        <v>0</v>
      </c>
      <c r="O11" s="22">
        <v>0.05</v>
      </c>
      <c r="P11" s="347">
        <v>11.1</v>
      </c>
      <c r="Q11" s="17">
        <v>65.400000000000006</v>
      </c>
      <c r="R11" s="17">
        <v>19.5</v>
      </c>
      <c r="S11" s="50">
        <v>0.84</v>
      </c>
      <c r="T11" s="42"/>
      <c r="U11" s="43"/>
    </row>
    <row r="12" spans="1:21" s="41" customFormat="1" ht="26.4" customHeight="1">
      <c r="A12" s="196"/>
      <c r="B12" s="208"/>
      <c r="C12" s="170">
        <v>120</v>
      </c>
      <c r="D12" s="204" t="s">
        <v>16</v>
      </c>
      <c r="E12" s="204" t="s">
        <v>22</v>
      </c>
      <c r="F12" s="176">
        <v>20</v>
      </c>
      <c r="G12" s="778"/>
      <c r="H12" s="347">
        <v>1.1399999999999999</v>
      </c>
      <c r="I12" s="17">
        <v>0.22</v>
      </c>
      <c r="J12" s="50">
        <v>7.44</v>
      </c>
      <c r="K12" s="370">
        <v>36.26</v>
      </c>
      <c r="L12" s="347">
        <v>0.02</v>
      </c>
      <c r="M12" s="17">
        <v>0.08</v>
      </c>
      <c r="N12" s="17">
        <v>0</v>
      </c>
      <c r="O12" s="22">
        <v>0.06</v>
      </c>
      <c r="P12" s="347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26.4" customHeight="1">
      <c r="A13" s="196"/>
      <c r="B13" s="218" t="s">
        <v>99</v>
      </c>
      <c r="C13" s="224"/>
      <c r="D13" s="217"/>
      <c r="E13" s="700" t="s">
        <v>24</v>
      </c>
      <c r="F13" s="773">
        <f>F6+F7+F9+F10+F11+F12</f>
        <v>640</v>
      </c>
      <c r="G13" s="258"/>
      <c r="H13" s="281">
        <f t="shared" ref="H13:S13" si="0">H6+H7+H9+H10+H11+H12</f>
        <v>25.250000000000004</v>
      </c>
      <c r="I13" s="26">
        <f t="shared" si="0"/>
        <v>16.75</v>
      </c>
      <c r="J13" s="84">
        <f t="shared" si="0"/>
        <v>82.69</v>
      </c>
      <c r="K13" s="773">
        <f t="shared" si="0"/>
        <v>588.28</v>
      </c>
      <c r="L13" s="281">
        <f t="shared" si="0"/>
        <v>0.59000000000000008</v>
      </c>
      <c r="M13" s="26">
        <f t="shared" si="0"/>
        <v>33.07</v>
      </c>
      <c r="N13" s="26">
        <f t="shared" si="0"/>
        <v>0.01</v>
      </c>
      <c r="O13" s="147">
        <f t="shared" si="0"/>
        <v>2.0099999999999998</v>
      </c>
      <c r="P13" s="281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4">
        <f t="shared" si="0"/>
        <v>7.7100000000000009</v>
      </c>
    </row>
    <row r="14" spans="1:21" s="41" customFormat="1" ht="26.4" customHeight="1">
      <c r="A14" s="196"/>
      <c r="B14" s="220" t="s">
        <v>101</v>
      </c>
      <c r="C14" s="225"/>
      <c r="D14" s="221"/>
      <c r="E14" s="706" t="s">
        <v>24</v>
      </c>
      <c r="F14" s="756">
        <f>F6+F8+F9+F10+F11+F12</f>
        <v>640</v>
      </c>
      <c r="G14" s="259"/>
      <c r="H14" s="479">
        <f t="shared" ref="H14:S14" si="1">H6+H8+H9+H10+H11+H12</f>
        <v>24.350000000000005</v>
      </c>
      <c r="I14" s="67">
        <f t="shared" si="1"/>
        <v>11.170000000000002</v>
      </c>
      <c r="J14" s="107">
        <f t="shared" si="1"/>
        <v>77.83</v>
      </c>
      <c r="K14" s="656">
        <f>K6+K8+K9+K10+K11+K12</f>
        <v>515.29</v>
      </c>
      <c r="L14" s="479">
        <f t="shared" si="1"/>
        <v>0.28000000000000003</v>
      </c>
      <c r="M14" s="67">
        <f t="shared" si="1"/>
        <v>33.979999999999997</v>
      </c>
      <c r="N14" s="67">
        <f t="shared" si="1"/>
        <v>0.01</v>
      </c>
      <c r="O14" s="783">
        <f t="shared" si="1"/>
        <v>1.9100000000000001</v>
      </c>
      <c r="P14" s="479">
        <f t="shared" si="1"/>
        <v>77.829999999999984</v>
      </c>
      <c r="Q14" s="67">
        <f t="shared" si="1"/>
        <v>319.13</v>
      </c>
      <c r="R14" s="67">
        <f t="shared" si="1"/>
        <v>98.160000000000011</v>
      </c>
      <c r="S14" s="107">
        <f t="shared" si="1"/>
        <v>7.4</v>
      </c>
    </row>
    <row r="15" spans="1:21" s="41" customFormat="1" ht="26.4" customHeight="1">
      <c r="A15" s="196"/>
      <c r="B15" s="218" t="s">
        <v>99</v>
      </c>
      <c r="C15" s="224"/>
      <c r="D15" s="217"/>
      <c r="E15" s="774" t="s">
        <v>25</v>
      </c>
      <c r="F15" s="224"/>
      <c r="G15" s="776"/>
      <c r="H15" s="478"/>
      <c r="I15" s="82"/>
      <c r="J15" s="83"/>
      <c r="K15" s="604">
        <f>K13/23.5</f>
        <v>25.033191489361702</v>
      </c>
      <c r="L15" s="478"/>
      <c r="M15" s="82"/>
      <c r="N15" s="82"/>
      <c r="O15" s="148"/>
      <c r="P15" s="478"/>
      <c r="Q15" s="82"/>
      <c r="R15" s="82"/>
      <c r="S15" s="83"/>
    </row>
    <row r="16" spans="1:21" s="41" customFormat="1" ht="26.4" customHeight="1" thickBot="1">
      <c r="A16" s="197"/>
      <c r="B16" s="220" t="s">
        <v>101</v>
      </c>
      <c r="C16" s="226"/>
      <c r="D16" s="234"/>
      <c r="E16" s="714" t="s">
        <v>25</v>
      </c>
      <c r="F16" s="226"/>
      <c r="G16" s="779"/>
      <c r="H16" s="480"/>
      <c r="I16" s="222"/>
      <c r="J16" s="223"/>
      <c r="K16" s="658">
        <f>K14/23.5</f>
        <v>21.927234042553192</v>
      </c>
      <c r="L16" s="480"/>
      <c r="M16" s="222"/>
      <c r="N16" s="222"/>
      <c r="O16" s="260"/>
      <c r="P16" s="480"/>
      <c r="Q16" s="222"/>
      <c r="R16" s="222"/>
      <c r="S16" s="223"/>
    </row>
    <row r="17" spans="1:21" s="20" customFormat="1" ht="36" customHeight="1">
      <c r="A17" s="198" t="s">
        <v>7</v>
      </c>
      <c r="B17" s="211"/>
      <c r="C17" s="305">
        <v>137</v>
      </c>
      <c r="D17" s="302" t="s">
        <v>23</v>
      </c>
      <c r="E17" s="300" t="s">
        <v>103</v>
      </c>
      <c r="F17" s="186">
        <v>100</v>
      </c>
      <c r="G17" s="365"/>
      <c r="H17" s="373">
        <v>0.9</v>
      </c>
      <c r="I17" s="45">
        <v>0</v>
      </c>
      <c r="J17" s="45">
        <v>8.6</v>
      </c>
      <c r="K17" s="22">
        <v>38</v>
      </c>
      <c r="L17" s="373">
        <v>0.06</v>
      </c>
      <c r="M17" s="45">
        <v>38</v>
      </c>
      <c r="N17" s="45">
        <v>0.06</v>
      </c>
      <c r="O17" s="60">
        <v>0</v>
      </c>
      <c r="P17" s="373">
        <v>35</v>
      </c>
      <c r="Q17" s="45">
        <v>17</v>
      </c>
      <c r="R17" s="45">
        <v>11</v>
      </c>
      <c r="S17" s="309">
        <v>0.1</v>
      </c>
      <c r="T17" s="41"/>
      <c r="U17" s="41"/>
    </row>
    <row r="18" spans="1:21" s="20" customFormat="1" ht="26.4" customHeight="1">
      <c r="A18" s="143"/>
      <c r="B18" s="188"/>
      <c r="C18" s="227">
        <v>34</v>
      </c>
      <c r="D18" s="621" t="s">
        <v>9</v>
      </c>
      <c r="E18" s="627" t="s">
        <v>104</v>
      </c>
      <c r="F18" s="417">
        <v>200</v>
      </c>
      <c r="G18" s="227"/>
      <c r="H18" s="348">
        <v>9</v>
      </c>
      <c r="I18" s="13">
        <v>5.6</v>
      </c>
      <c r="J18" s="55">
        <v>13.8</v>
      </c>
      <c r="K18" s="189">
        <v>141</v>
      </c>
      <c r="L18" s="348">
        <v>0.24</v>
      </c>
      <c r="M18" s="13">
        <v>1.1599999999999999</v>
      </c>
      <c r="N18" s="13">
        <v>0</v>
      </c>
      <c r="O18" s="55">
        <v>0.18</v>
      </c>
      <c r="P18" s="108">
        <v>45.56</v>
      </c>
      <c r="Q18" s="13">
        <v>86.52</v>
      </c>
      <c r="R18" s="13">
        <v>28.94</v>
      </c>
      <c r="S18" s="55">
        <v>2.16</v>
      </c>
      <c r="T18" s="109"/>
      <c r="U18" s="109"/>
    </row>
    <row r="19" spans="1:21" s="41" customFormat="1" ht="26.4" customHeight="1">
      <c r="A19" s="144"/>
      <c r="B19" s="160"/>
      <c r="C19" s="228">
        <v>81</v>
      </c>
      <c r="D19" s="39" t="s">
        <v>10</v>
      </c>
      <c r="E19" s="215" t="s">
        <v>93</v>
      </c>
      <c r="F19" s="418">
        <v>90</v>
      </c>
      <c r="G19" s="228"/>
      <c r="H19" s="400">
        <v>22.41</v>
      </c>
      <c r="I19" s="24">
        <v>15.3</v>
      </c>
      <c r="J19" s="58">
        <v>0.54</v>
      </c>
      <c r="K19" s="268">
        <v>229.77</v>
      </c>
      <c r="L19" s="400">
        <v>0.05</v>
      </c>
      <c r="M19" s="24">
        <v>1.24</v>
      </c>
      <c r="N19" s="24">
        <v>0.01</v>
      </c>
      <c r="O19" s="58">
        <v>1.4</v>
      </c>
      <c r="P19" s="23">
        <v>27.54</v>
      </c>
      <c r="Q19" s="24">
        <v>170.72</v>
      </c>
      <c r="R19" s="24">
        <v>21.15</v>
      </c>
      <c r="S19" s="58">
        <v>1.2</v>
      </c>
      <c r="T19" s="171"/>
      <c r="U19" s="171"/>
    </row>
    <row r="20" spans="1:21" s="41" customFormat="1" ht="26.4" customHeight="1">
      <c r="A20" s="144"/>
      <c r="B20" s="160"/>
      <c r="C20" s="228">
        <v>65</v>
      </c>
      <c r="D20" s="622" t="s">
        <v>115</v>
      </c>
      <c r="E20" s="205" t="s">
        <v>63</v>
      </c>
      <c r="F20" s="176">
        <v>150</v>
      </c>
      <c r="G20" s="229"/>
      <c r="H20" s="611">
        <v>6.45</v>
      </c>
      <c r="I20" s="129">
        <v>4.05</v>
      </c>
      <c r="J20" s="134">
        <v>40.200000000000003</v>
      </c>
      <c r="K20" s="269">
        <v>223.65</v>
      </c>
      <c r="L20" s="611">
        <v>7.0000000000000007E-2</v>
      </c>
      <c r="M20" s="129">
        <v>0</v>
      </c>
      <c r="N20" s="129">
        <v>0</v>
      </c>
      <c r="O20" s="134">
        <v>2.0699999999999998</v>
      </c>
      <c r="P20" s="128">
        <v>13.05</v>
      </c>
      <c r="Q20" s="129">
        <v>58.33</v>
      </c>
      <c r="R20" s="129">
        <v>22.53</v>
      </c>
      <c r="S20" s="134">
        <v>1.24</v>
      </c>
      <c r="T20" s="172"/>
      <c r="U20" s="171"/>
    </row>
    <row r="21" spans="1:21" s="20" customFormat="1" ht="33.75" customHeight="1">
      <c r="A21" s="145"/>
      <c r="B21" s="188"/>
      <c r="C21" s="229">
        <v>101</v>
      </c>
      <c r="D21" s="622" t="s">
        <v>20</v>
      </c>
      <c r="E21" s="582" t="s">
        <v>84</v>
      </c>
      <c r="F21" s="511">
        <v>200</v>
      </c>
      <c r="G21" s="623"/>
      <c r="H21" s="347">
        <v>0.8</v>
      </c>
      <c r="I21" s="17">
        <v>0</v>
      </c>
      <c r="J21" s="50">
        <v>24.6</v>
      </c>
      <c r="K21" s="265">
        <v>101.2</v>
      </c>
      <c r="L21" s="347">
        <v>0</v>
      </c>
      <c r="M21" s="17">
        <v>140</v>
      </c>
      <c r="N21" s="17">
        <v>0</v>
      </c>
      <c r="O21" s="50">
        <v>0.76</v>
      </c>
      <c r="P21" s="21">
        <v>21.6</v>
      </c>
      <c r="Q21" s="17">
        <v>3.4</v>
      </c>
      <c r="R21" s="17">
        <v>3.4</v>
      </c>
      <c r="S21" s="50">
        <v>0.66</v>
      </c>
      <c r="T21" s="109"/>
      <c r="U21" s="109"/>
    </row>
    <row r="22" spans="1:21" s="20" customFormat="1" ht="26.4" customHeight="1">
      <c r="A22" s="145"/>
      <c r="B22" s="189"/>
      <c r="C22" s="27">
        <v>119</v>
      </c>
      <c r="D22" s="623" t="s">
        <v>15</v>
      </c>
      <c r="E22" s="205" t="s">
        <v>67</v>
      </c>
      <c r="F22" s="187">
        <v>30</v>
      </c>
      <c r="G22" s="228"/>
      <c r="H22" s="400">
        <v>2.13</v>
      </c>
      <c r="I22" s="24">
        <v>0.21</v>
      </c>
      <c r="J22" s="58">
        <v>13.26</v>
      </c>
      <c r="K22" s="398">
        <v>72</v>
      </c>
      <c r="L22" s="400">
        <v>0.03</v>
      </c>
      <c r="M22" s="24">
        <v>0</v>
      </c>
      <c r="N22" s="24">
        <v>0</v>
      </c>
      <c r="O22" s="58">
        <v>0.05</v>
      </c>
      <c r="P22" s="23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5"/>
      <c r="B23" s="189"/>
      <c r="C23" s="176">
        <v>120</v>
      </c>
      <c r="D23" s="623" t="s">
        <v>16</v>
      </c>
      <c r="E23" s="205" t="s">
        <v>55</v>
      </c>
      <c r="F23" s="187">
        <v>20</v>
      </c>
      <c r="G23" s="228"/>
      <c r="H23" s="400">
        <v>1.1399999999999999</v>
      </c>
      <c r="I23" s="24">
        <v>0.22</v>
      </c>
      <c r="J23" s="58">
        <v>7.44</v>
      </c>
      <c r="K23" s="398">
        <v>36.26</v>
      </c>
      <c r="L23" s="400">
        <v>0.02</v>
      </c>
      <c r="M23" s="24">
        <v>0.08</v>
      </c>
      <c r="N23" s="24">
        <v>0</v>
      </c>
      <c r="O23" s="58">
        <v>0.06</v>
      </c>
      <c r="P23" s="23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4"/>
      <c r="B24" s="160"/>
      <c r="C24" s="230"/>
      <c r="D24" s="624"/>
      <c r="E24" s="213" t="s">
        <v>24</v>
      </c>
      <c r="F24" s="626">
        <f>SUM(F17:F23)</f>
        <v>790</v>
      </c>
      <c r="G24" s="230"/>
      <c r="H24" s="284">
        <f t="shared" ref="H24:S24" si="2">SUM(H17:H23)</f>
        <v>42.830000000000005</v>
      </c>
      <c r="I24" s="131">
        <f t="shared" si="2"/>
        <v>25.38</v>
      </c>
      <c r="J24" s="133">
        <f t="shared" si="2"/>
        <v>108.44000000000001</v>
      </c>
      <c r="K24" s="270">
        <f>SUM(K17:K23)</f>
        <v>841.88</v>
      </c>
      <c r="L24" s="284">
        <f t="shared" si="2"/>
        <v>0.47</v>
      </c>
      <c r="M24" s="131">
        <f t="shared" si="2"/>
        <v>180.48000000000002</v>
      </c>
      <c r="N24" s="131">
        <f t="shared" si="2"/>
        <v>6.9999999999999993E-2</v>
      </c>
      <c r="O24" s="133">
        <f t="shared" si="2"/>
        <v>4.5199999999999987</v>
      </c>
      <c r="P24" s="132">
        <f t="shared" si="2"/>
        <v>160.65</v>
      </c>
      <c r="Q24" s="131">
        <f t="shared" si="2"/>
        <v>425.37</v>
      </c>
      <c r="R24" s="131">
        <f t="shared" si="2"/>
        <v>114.72000000000001</v>
      </c>
      <c r="S24" s="133">
        <f t="shared" si="2"/>
        <v>6.66</v>
      </c>
    </row>
    <row r="25" spans="1:21" s="41" customFormat="1" ht="26.4" customHeight="1" thickBot="1">
      <c r="A25" s="199"/>
      <c r="B25" s="161"/>
      <c r="C25" s="231"/>
      <c r="D25" s="625"/>
      <c r="E25" s="214" t="s">
        <v>25</v>
      </c>
      <c r="F25" s="289"/>
      <c r="G25" s="277"/>
      <c r="H25" s="285"/>
      <c r="I25" s="63"/>
      <c r="J25" s="153"/>
      <c r="K25" s="271">
        <f>K24/23.5</f>
        <v>35.824680851063832</v>
      </c>
      <c r="L25" s="285"/>
      <c r="M25" s="63"/>
      <c r="N25" s="63"/>
      <c r="O25" s="153"/>
      <c r="P25" s="212"/>
      <c r="Q25" s="63"/>
      <c r="R25" s="63"/>
      <c r="S25" s="153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4" t="s">
        <v>81</v>
      </c>
      <c r="B27" s="150"/>
      <c r="C27" s="75"/>
      <c r="D27" s="64"/>
      <c r="E27" s="29"/>
      <c r="F27" s="30"/>
      <c r="G27" s="11"/>
      <c r="H27" s="9"/>
      <c r="I27" s="11"/>
      <c r="J27" s="11"/>
    </row>
    <row r="28" spans="1:21" ht="18">
      <c r="A28" s="71" t="s">
        <v>82</v>
      </c>
      <c r="B28" s="151"/>
      <c r="C28" s="72"/>
      <c r="D28" s="73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6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4"/>
      <c r="B4" s="731" t="s">
        <v>45</v>
      </c>
      <c r="C4" s="140"/>
      <c r="D4" s="216"/>
      <c r="E4" s="141"/>
      <c r="F4" s="141"/>
      <c r="G4" s="93" t="s">
        <v>26</v>
      </c>
      <c r="H4" s="93"/>
      <c r="I4" s="93"/>
      <c r="J4" s="263" t="s">
        <v>27</v>
      </c>
      <c r="K4" s="827" t="s">
        <v>28</v>
      </c>
      <c r="L4" s="828"/>
      <c r="M4" s="828"/>
      <c r="N4" s="829"/>
      <c r="O4" s="827" t="s">
        <v>29</v>
      </c>
      <c r="P4" s="830"/>
      <c r="Q4" s="830"/>
      <c r="R4" s="831"/>
    </row>
    <row r="5" spans="1:20" s="20" customFormat="1" ht="28.5" customHeight="1" thickBot="1">
      <c r="A5" s="195" t="s">
        <v>0</v>
      </c>
      <c r="B5" s="142" t="s">
        <v>46</v>
      </c>
      <c r="C5" s="313" t="s">
        <v>47</v>
      </c>
      <c r="D5" s="142" t="s">
        <v>44</v>
      </c>
      <c r="E5" s="142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  <c r="K5" s="346" t="s">
        <v>35</v>
      </c>
      <c r="L5" s="99" t="s">
        <v>36</v>
      </c>
      <c r="M5" s="99" t="s">
        <v>37</v>
      </c>
      <c r="N5" s="100" t="s">
        <v>38</v>
      </c>
      <c r="O5" s="346" t="s">
        <v>39</v>
      </c>
      <c r="P5" s="99" t="s">
        <v>40</v>
      </c>
      <c r="Q5" s="99" t="s">
        <v>41</v>
      </c>
      <c r="R5" s="100" t="s">
        <v>42</v>
      </c>
    </row>
    <row r="6" spans="1:20" s="20" customFormat="1" ht="26.4" customHeight="1">
      <c r="A6" s="143" t="s">
        <v>6</v>
      </c>
      <c r="B6" s="305">
        <v>137</v>
      </c>
      <c r="C6" s="302" t="s">
        <v>23</v>
      </c>
      <c r="D6" s="300" t="s">
        <v>103</v>
      </c>
      <c r="E6" s="191">
        <v>150</v>
      </c>
      <c r="F6" s="320"/>
      <c r="G6" s="59">
        <v>1.35</v>
      </c>
      <c r="H6" s="45">
        <v>0</v>
      </c>
      <c r="I6" s="60">
        <v>12.9</v>
      </c>
      <c r="J6" s="312">
        <v>57</v>
      </c>
      <c r="K6" s="373">
        <v>0.09</v>
      </c>
      <c r="L6" s="45">
        <v>57</v>
      </c>
      <c r="M6" s="45">
        <v>0.09</v>
      </c>
      <c r="N6" s="309">
        <v>0</v>
      </c>
      <c r="O6" s="373">
        <v>52.5</v>
      </c>
      <c r="P6" s="45">
        <v>25.5</v>
      </c>
      <c r="Q6" s="45">
        <v>16.5</v>
      </c>
      <c r="R6" s="309">
        <v>0.15</v>
      </c>
    </row>
    <row r="7" spans="1:20" s="41" customFormat="1" ht="39.75" customHeight="1">
      <c r="A7" s="196"/>
      <c r="B7" s="187">
        <v>72</v>
      </c>
      <c r="C7" s="287" t="s">
        <v>128</v>
      </c>
      <c r="D7" s="215" t="s">
        <v>185</v>
      </c>
      <c r="E7" s="187">
        <v>150</v>
      </c>
      <c r="F7" s="286"/>
      <c r="G7" s="23">
        <v>21.9</v>
      </c>
      <c r="H7" s="24">
        <v>14.85</v>
      </c>
      <c r="I7" s="25">
        <v>34.799999999999997</v>
      </c>
      <c r="J7" s="268">
        <v>360</v>
      </c>
      <c r="K7" s="400">
        <v>0.05</v>
      </c>
      <c r="L7" s="24">
        <v>0.6</v>
      </c>
      <c r="M7" s="24">
        <v>0.2</v>
      </c>
      <c r="N7" s="58">
        <v>0.5</v>
      </c>
      <c r="O7" s="400">
        <v>159.9</v>
      </c>
      <c r="P7" s="24">
        <v>238</v>
      </c>
      <c r="Q7" s="24">
        <v>22.9</v>
      </c>
      <c r="R7" s="58">
        <v>1.3</v>
      </c>
    </row>
    <row r="8" spans="1:20" s="41" customFormat="1" ht="26.4" customHeight="1">
      <c r="A8" s="196"/>
      <c r="B8" s="187">
        <v>116</v>
      </c>
      <c r="C8" s="287" t="s">
        <v>78</v>
      </c>
      <c r="D8" s="181" t="s">
        <v>127</v>
      </c>
      <c r="E8" s="187">
        <v>200</v>
      </c>
      <c r="F8" s="286"/>
      <c r="G8" s="21">
        <v>3.2</v>
      </c>
      <c r="H8" s="17">
        <v>3.2</v>
      </c>
      <c r="I8" s="22">
        <v>14.6</v>
      </c>
      <c r="J8" s="265">
        <v>100.8</v>
      </c>
      <c r="K8" s="347">
        <v>6.5</v>
      </c>
      <c r="L8" s="17">
        <v>1.08</v>
      </c>
      <c r="M8" s="17">
        <v>0.02</v>
      </c>
      <c r="N8" s="50">
        <v>6.5</v>
      </c>
      <c r="O8" s="347">
        <v>178.44</v>
      </c>
      <c r="P8" s="17">
        <v>136.9</v>
      </c>
      <c r="Q8" s="17">
        <v>25.2</v>
      </c>
      <c r="R8" s="50">
        <v>0.42</v>
      </c>
    </row>
    <row r="9" spans="1:20" s="41" customFormat="1" ht="26.4" customHeight="1">
      <c r="A9" s="196"/>
      <c r="B9" s="189">
        <v>121</v>
      </c>
      <c r="C9" s="240" t="s">
        <v>15</v>
      </c>
      <c r="D9" s="301" t="s">
        <v>59</v>
      </c>
      <c r="E9" s="254">
        <v>20</v>
      </c>
      <c r="F9" s="186"/>
      <c r="G9" s="21">
        <v>1.44</v>
      </c>
      <c r="H9" s="17">
        <v>0.13</v>
      </c>
      <c r="I9" s="22">
        <v>9.83</v>
      </c>
      <c r="J9" s="265">
        <v>50.44</v>
      </c>
      <c r="K9" s="347">
        <v>0.04</v>
      </c>
      <c r="L9" s="17">
        <v>0</v>
      </c>
      <c r="M9" s="17">
        <v>0</v>
      </c>
      <c r="N9" s="50">
        <v>0.51</v>
      </c>
      <c r="O9" s="347">
        <v>7.5</v>
      </c>
      <c r="P9" s="17">
        <v>24.6</v>
      </c>
      <c r="Q9" s="17">
        <v>9.9</v>
      </c>
      <c r="R9" s="50">
        <v>0.45</v>
      </c>
    </row>
    <row r="10" spans="1:20" s="41" customFormat="1" ht="30" customHeight="1">
      <c r="A10" s="196"/>
      <c r="B10" s="186">
        <v>120</v>
      </c>
      <c r="C10" s="240" t="s">
        <v>16</v>
      </c>
      <c r="D10" s="205" t="s">
        <v>55</v>
      </c>
      <c r="E10" s="18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  <c r="K10" s="347">
        <v>0.02</v>
      </c>
      <c r="L10" s="17">
        <v>0.08</v>
      </c>
      <c r="M10" s="17">
        <v>0</v>
      </c>
      <c r="N10" s="50">
        <v>0.06</v>
      </c>
      <c r="O10" s="347">
        <v>6.8</v>
      </c>
      <c r="P10" s="17">
        <v>24</v>
      </c>
      <c r="Q10" s="17">
        <v>8.1999999999999993</v>
      </c>
      <c r="R10" s="50">
        <v>0.46</v>
      </c>
    </row>
    <row r="11" spans="1:20" s="41" customFormat="1" ht="26.4" customHeight="1">
      <c r="A11" s="196"/>
      <c r="B11" s="294"/>
      <c r="C11" s="288"/>
      <c r="D11" s="213" t="s">
        <v>24</v>
      </c>
      <c r="E11" s="391">
        <f>SUM(E6:E10)</f>
        <v>540</v>
      </c>
      <c r="F11" s="321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4">
        <f t="shared" si="0"/>
        <v>604.5</v>
      </c>
      <c r="K11" s="400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8">
        <f t="shared" si="0"/>
        <v>7.5699999999999994</v>
      </c>
      <c r="O11" s="400">
        <f t="shared" si="0"/>
        <v>405.14000000000004</v>
      </c>
      <c r="P11" s="24">
        <f t="shared" si="0"/>
        <v>449</v>
      </c>
      <c r="Q11" s="24">
        <f t="shared" si="0"/>
        <v>82.7</v>
      </c>
      <c r="R11" s="58">
        <f t="shared" si="0"/>
        <v>2.78</v>
      </c>
      <c r="S11" s="42"/>
      <c r="T11" s="43"/>
    </row>
    <row r="12" spans="1:20" s="41" customFormat="1" ht="26.4" customHeight="1" thickBot="1">
      <c r="A12" s="196"/>
      <c r="B12" s="190"/>
      <c r="C12" s="310"/>
      <c r="D12" s="214" t="s">
        <v>25</v>
      </c>
      <c r="E12" s="190"/>
      <c r="F12" s="185"/>
      <c r="G12" s="290"/>
      <c r="H12" s="209"/>
      <c r="I12" s="311"/>
      <c r="J12" s="315">
        <f>J11/23.5</f>
        <v>25.723404255319149</v>
      </c>
      <c r="K12" s="354"/>
      <c r="L12" s="209"/>
      <c r="M12" s="209"/>
      <c r="N12" s="210"/>
      <c r="O12" s="354"/>
      <c r="P12" s="209"/>
      <c r="Q12" s="209"/>
      <c r="R12" s="210"/>
    </row>
    <row r="13" spans="1:20" s="20" customFormat="1" ht="26.4" customHeight="1">
      <c r="A13" s="198" t="s">
        <v>7</v>
      </c>
      <c r="B13" s="191">
        <v>131</v>
      </c>
      <c r="C13" s="631" t="s">
        <v>8</v>
      </c>
      <c r="D13" s="359" t="s">
        <v>140</v>
      </c>
      <c r="E13" s="191">
        <v>60</v>
      </c>
      <c r="F13" s="632"/>
      <c r="G13" s="46">
        <v>0.66</v>
      </c>
      <c r="H13" s="47">
        <v>4.8</v>
      </c>
      <c r="I13" s="54">
        <v>1.86</v>
      </c>
      <c r="J13" s="267">
        <v>53.52</v>
      </c>
      <c r="K13" s="387">
        <v>0</v>
      </c>
      <c r="L13" s="47">
        <v>16.38</v>
      </c>
      <c r="M13" s="47">
        <v>0</v>
      </c>
      <c r="N13" s="48">
        <v>1.42</v>
      </c>
      <c r="O13" s="387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20" customFormat="1" ht="26.4" customHeight="1">
      <c r="A14" s="143"/>
      <c r="B14" s="187">
        <v>35</v>
      </c>
      <c r="C14" s="287" t="s">
        <v>132</v>
      </c>
      <c r="D14" s="215" t="s">
        <v>129</v>
      </c>
      <c r="E14" s="256">
        <v>200</v>
      </c>
      <c r="F14" s="187"/>
      <c r="G14" s="108">
        <v>4.8</v>
      </c>
      <c r="H14" s="13">
        <v>7.6</v>
      </c>
      <c r="I14" s="27">
        <v>9</v>
      </c>
      <c r="J14" s="189">
        <v>123.6</v>
      </c>
      <c r="K14" s="348">
        <v>0.04</v>
      </c>
      <c r="L14" s="13">
        <v>1.92</v>
      </c>
      <c r="M14" s="13">
        <v>0</v>
      </c>
      <c r="N14" s="55">
        <v>0.42</v>
      </c>
      <c r="O14" s="348">
        <v>32.18</v>
      </c>
      <c r="P14" s="13">
        <v>49.14</v>
      </c>
      <c r="Q14" s="13">
        <v>14.76</v>
      </c>
      <c r="R14" s="55">
        <v>0.64</v>
      </c>
      <c r="S14" s="109"/>
      <c r="T14" s="109"/>
    </row>
    <row r="15" spans="1:20" s="41" customFormat="1" ht="35.25" customHeight="1">
      <c r="A15" s="144"/>
      <c r="B15" s="187">
        <v>229</v>
      </c>
      <c r="C15" s="286" t="s">
        <v>10</v>
      </c>
      <c r="D15" s="246" t="s">
        <v>169</v>
      </c>
      <c r="E15" s="323">
        <v>90</v>
      </c>
      <c r="F15" s="187"/>
      <c r="G15" s="400">
        <v>21.66</v>
      </c>
      <c r="H15" s="24">
        <v>11.7</v>
      </c>
      <c r="I15" s="25">
        <v>3.1</v>
      </c>
      <c r="J15" s="268">
        <v>202.32</v>
      </c>
      <c r="K15" s="400">
        <v>0.18</v>
      </c>
      <c r="L15" s="24">
        <v>0.45</v>
      </c>
      <c r="M15" s="24">
        <v>0.02</v>
      </c>
      <c r="N15" s="58">
        <v>2.52</v>
      </c>
      <c r="O15" s="400">
        <v>41.31</v>
      </c>
      <c r="P15" s="24">
        <v>206.21</v>
      </c>
      <c r="Q15" s="24">
        <v>31.19</v>
      </c>
      <c r="R15" s="58">
        <v>0.72</v>
      </c>
      <c r="S15" s="171"/>
      <c r="T15" s="171"/>
    </row>
    <row r="16" spans="1:20" s="41" customFormat="1" ht="26.4" customHeight="1">
      <c r="A16" s="144"/>
      <c r="B16" s="187">
        <v>50</v>
      </c>
      <c r="C16" s="287" t="s">
        <v>79</v>
      </c>
      <c r="D16" s="206" t="s">
        <v>130</v>
      </c>
      <c r="E16" s="187">
        <v>150</v>
      </c>
      <c r="F16" s="187"/>
      <c r="G16" s="319">
        <v>3.3</v>
      </c>
      <c r="H16" s="316">
        <v>7.8</v>
      </c>
      <c r="I16" s="317">
        <v>22.35</v>
      </c>
      <c r="J16" s="318">
        <v>173.1</v>
      </c>
      <c r="K16" s="796">
        <v>0.14000000000000001</v>
      </c>
      <c r="L16" s="316">
        <v>18.149999999999999</v>
      </c>
      <c r="M16" s="316">
        <v>4.41</v>
      </c>
      <c r="N16" s="797">
        <v>1.1299999999999999</v>
      </c>
      <c r="O16" s="796">
        <v>36.36</v>
      </c>
      <c r="P16" s="316">
        <v>85.5</v>
      </c>
      <c r="Q16" s="316">
        <v>27.8</v>
      </c>
      <c r="R16" s="797">
        <v>1.1399999999999999</v>
      </c>
      <c r="S16" s="172"/>
      <c r="T16" s="171"/>
    </row>
    <row r="17" spans="1:20" s="20" customFormat="1" ht="33.75" customHeight="1">
      <c r="A17" s="145"/>
      <c r="B17" s="187">
        <v>107</v>
      </c>
      <c r="C17" s="287" t="s">
        <v>20</v>
      </c>
      <c r="D17" s="215" t="s">
        <v>131</v>
      </c>
      <c r="E17" s="256">
        <v>200</v>
      </c>
      <c r="F17" s="286"/>
      <c r="G17" s="21">
        <v>0</v>
      </c>
      <c r="H17" s="17">
        <v>0</v>
      </c>
      <c r="I17" s="22">
        <v>19.600000000000001</v>
      </c>
      <c r="J17" s="265">
        <v>78</v>
      </c>
      <c r="K17" s="347">
        <v>0.02</v>
      </c>
      <c r="L17" s="17">
        <v>8</v>
      </c>
      <c r="M17" s="17">
        <v>0.3</v>
      </c>
      <c r="N17" s="50">
        <v>0</v>
      </c>
      <c r="O17" s="347">
        <v>0</v>
      </c>
      <c r="P17" s="17">
        <v>0</v>
      </c>
      <c r="Q17" s="17">
        <v>0</v>
      </c>
      <c r="R17" s="50">
        <v>0</v>
      </c>
      <c r="S17" s="109"/>
      <c r="T17" s="109"/>
    </row>
    <row r="18" spans="1:20" s="20" customFormat="1" ht="26.4" customHeight="1">
      <c r="A18" s="145"/>
      <c r="B18" s="189">
        <v>119</v>
      </c>
      <c r="C18" s="240" t="s">
        <v>15</v>
      </c>
      <c r="D18" s="205" t="s">
        <v>67</v>
      </c>
      <c r="E18" s="186">
        <v>45</v>
      </c>
      <c r="F18" s="322"/>
      <c r="G18" s="21">
        <v>3.19</v>
      </c>
      <c r="H18" s="17">
        <v>0.31</v>
      </c>
      <c r="I18" s="22">
        <v>19.89</v>
      </c>
      <c r="J18" s="265">
        <v>108</v>
      </c>
      <c r="K18" s="347">
        <v>0.05</v>
      </c>
      <c r="L18" s="17">
        <v>0</v>
      </c>
      <c r="M18" s="17">
        <v>0</v>
      </c>
      <c r="N18" s="50">
        <v>0.08</v>
      </c>
      <c r="O18" s="347">
        <v>16.649999999999999</v>
      </c>
      <c r="P18" s="17">
        <v>98.1</v>
      </c>
      <c r="Q18" s="17">
        <v>29.25</v>
      </c>
      <c r="R18" s="50">
        <v>1.26</v>
      </c>
      <c r="S18" s="109"/>
      <c r="T18" s="109"/>
    </row>
    <row r="19" spans="1:20" s="20" customFormat="1" ht="26.4" customHeight="1">
      <c r="A19" s="145"/>
      <c r="B19" s="186">
        <v>120</v>
      </c>
      <c r="C19" s="240" t="s">
        <v>16</v>
      </c>
      <c r="D19" s="205" t="s">
        <v>55</v>
      </c>
      <c r="E19" s="186">
        <v>25</v>
      </c>
      <c r="F19" s="322"/>
      <c r="G19" s="21">
        <v>1.42</v>
      </c>
      <c r="H19" s="17">
        <v>0.27</v>
      </c>
      <c r="I19" s="22">
        <v>9.3000000000000007</v>
      </c>
      <c r="J19" s="265">
        <v>45.32</v>
      </c>
      <c r="K19" s="347">
        <v>0.02</v>
      </c>
      <c r="L19" s="17">
        <v>0.1</v>
      </c>
      <c r="M19" s="17">
        <v>0</v>
      </c>
      <c r="N19" s="50">
        <v>7.0000000000000007E-2</v>
      </c>
      <c r="O19" s="347">
        <v>8.5</v>
      </c>
      <c r="P19" s="17">
        <v>30</v>
      </c>
      <c r="Q19" s="17">
        <v>10.25</v>
      </c>
      <c r="R19" s="50">
        <v>0.56999999999999995</v>
      </c>
      <c r="S19" s="109"/>
      <c r="T19" s="109"/>
    </row>
    <row r="20" spans="1:20" s="41" customFormat="1" ht="26.4" customHeight="1">
      <c r="A20" s="144"/>
      <c r="B20" s="192"/>
      <c r="C20" s="303"/>
      <c r="D20" s="213" t="s">
        <v>24</v>
      </c>
      <c r="E20" s="270">
        <f>60+E14+E15+E16+E17+E18+E19</f>
        <v>770</v>
      </c>
      <c r="F20" s="192"/>
      <c r="G20" s="132">
        <f t="shared" ref="G20:R20" si="1">G13+G14+G15+G16+G17+G18+G19</f>
        <v>35.03</v>
      </c>
      <c r="H20" s="131">
        <f t="shared" si="1"/>
        <v>32.480000000000004</v>
      </c>
      <c r="I20" s="261">
        <f t="shared" si="1"/>
        <v>85.100000000000009</v>
      </c>
      <c r="J20" s="270">
        <f t="shared" si="1"/>
        <v>783.86</v>
      </c>
      <c r="K20" s="284">
        <f t="shared" si="1"/>
        <v>0.45</v>
      </c>
      <c r="L20" s="131">
        <f t="shared" si="1"/>
        <v>44.999999999999993</v>
      </c>
      <c r="M20" s="131">
        <f t="shared" si="1"/>
        <v>4.7299999999999995</v>
      </c>
      <c r="N20" s="133">
        <f t="shared" si="1"/>
        <v>5.64</v>
      </c>
      <c r="O20" s="284">
        <f t="shared" si="1"/>
        <v>164.41</v>
      </c>
      <c r="P20" s="131">
        <f t="shared" si="1"/>
        <v>485.63</v>
      </c>
      <c r="Q20" s="131">
        <f t="shared" si="1"/>
        <v>122.11</v>
      </c>
      <c r="R20" s="133">
        <f t="shared" si="1"/>
        <v>4.6900000000000004</v>
      </c>
    </row>
    <row r="21" spans="1:20" s="41" customFormat="1" ht="26.4" customHeight="1" thickBot="1">
      <c r="A21" s="199"/>
      <c r="B21" s="193"/>
      <c r="C21" s="304"/>
      <c r="D21" s="214" t="s">
        <v>25</v>
      </c>
      <c r="E21" s="190"/>
      <c r="F21" s="190"/>
      <c r="G21" s="212"/>
      <c r="H21" s="63"/>
      <c r="I21" s="175"/>
      <c r="J21" s="271">
        <f>J20/23.5</f>
        <v>33.355744680851068</v>
      </c>
      <c r="K21" s="285"/>
      <c r="L21" s="63"/>
      <c r="M21" s="63"/>
      <c r="N21" s="153"/>
      <c r="O21" s="285"/>
      <c r="P21" s="63"/>
      <c r="Q21" s="63"/>
      <c r="R21" s="153"/>
    </row>
    <row r="22" spans="1:20">
      <c r="A22" s="2"/>
      <c r="B22" s="295"/>
      <c r="C22" s="32"/>
      <c r="D22" s="32"/>
      <c r="E22" s="32"/>
      <c r="F22" s="296"/>
      <c r="G22" s="297"/>
      <c r="H22" s="296"/>
      <c r="I22" s="32"/>
      <c r="J22" s="298"/>
      <c r="K22" s="32"/>
      <c r="L22" s="32"/>
      <c r="M22" s="32"/>
      <c r="N22" s="299"/>
      <c r="O22" s="299"/>
      <c r="P22" s="299"/>
      <c r="Q22" s="299"/>
      <c r="R22" s="299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1"/>
      <c r="D2" s="331" t="s">
        <v>3</v>
      </c>
      <c r="E2" s="6"/>
      <c r="F2" s="8" t="s">
        <v>2</v>
      </c>
      <c r="G2" s="156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73" t="s">
        <v>45</v>
      </c>
      <c r="D4" s="329"/>
      <c r="E4" s="235"/>
      <c r="F4" s="141"/>
      <c r="G4" s="345"/>
      <c r="H4" s="93" t="s">
        <v>26</v>
      </c>
      <c r="I4" s="93"/>
      <c r="J4" s="93"/>
      <c r="K4" s="430" t="s">
        <v>27</v>
      </c>
      <c r="L4" s="818" t="s">
        <v>28</v>
      </c>
      <c r="M4" s="819"/>
      <c r="N4" s="819"/>
      <c r="O4" s="837"/>
      <c r="P4" s="83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74" t="s">
        <v>46</v>
      </c>
      <c r="D5" s="328" t="s">
        <v>47</v>
      </c>
      <c r="E5" s="136" t="s">
        <v>44</v>
      </c>
      <c r="F5" s="142" t="s">
        <v>30</v>
      </c>
      <c r="G5" s="232" t="s">
        <v>43</v>
      </c>
      <c r="H5" s="98" t="s">
        <v>31</v>
      </c>
      <c r="I5" s="99" t="s">
        <v>32</v>
      </c>
      <c r="J5" s="257" t="s">
        <v>33</v>
      </c>
      <c r="K5" s="431" t="s">
        <v>34</v>
      </c>
      <c r="L5" s="382" t="s">
        <v>35</v>
      </c>
      <c r="M5" s="14" t="s">
        <v>36</v>
      </c>
      <c r="N5" s="14" t="s">
        <v>37</v>
      </c>
      <c r="O5" s="102" t="s">
        <v>38</v>
      </c>
      <c r="P5" s="80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0">
        <v>1</v>
      </c>
      <c r="D6" s="180" t="s">
        <v>23</v>
      </c>
      <c r="E6" s="240" t="s">
        <v>13</v>
      </c>
      <c r="F6" s="305">
        <v>15</v>
      </c>
      <c r="G6" s="340"/>
      <c r="H6" s="21">
        <v>3.66</v>
      </c>
      <c r="I6" s="17">
        <v>3.54</v>
      </c>
      <c r="J6" s="22">
        <v>0</v>
      </c>
      <c r="K6" s="429">
        <v>46.5</v>
      </c>
      <c r="L6" s="347">
        <v>0</v>
      </c>
      <c r="M6" s="17">
        <v>0.24</v>
      </c>
      <c r="N6" s="17">
        <v>0</v>
      </c>
      <c r="O6" s="50">
        <v>0</v>
      </c>
      <c r="P6" s="21">
        <v>150</v>
      </c>
      <c r="Q6" s="17">
        <v>81.599999999999994</v>
      </c>
      <c r="R6" s="17">
        <v>7.05</v>
      </c>
      <c r="S6" s="50">
        <v>0.09</v>
      </c>
    </row>
    <row r="7" spans="1:21" s="41" customFormat="1" ht="39.75" customHeight="1">
      <c r="A7" s="196"/>
      <c r="B7" s="218" t="s">
        <v>99</v>
      </c>
      <c r="C7" s="251">
        <v>222</v>
      </c>
      <c r="D7" s="237" t="s">
        <v>10</v>
      </c>
      <c r="E7" s="583" t="s">
        <v>151</v>
      </c>
      <c r="F7" s="534">
        <v>90</v>
      </c>
      <c r="G7" s="341"/>
      <c r="H7" s="81">
        <v>13.8</v>
      </c>
      <c r="I7" s="82">
        <v>14.43</v>
      </c>
      <c r="J7" s="148">
        <v>8.0399999999999991</v>
      </c>
      <c r="K7" s="798">
        <v>218.79</v>
      </c>
      <c r="L7" s="478">
        <v>0</v>
      </c>
      <c r="M7" s="82">
        <v>10.53</v>
      </c>
      <c r="N7" s="82">
        <v>0.03</v>
      </c>
      <c r="O7" s="83">
        <v>0.85</v>
      </c>
      <c r="P7" s="81">
        <v>78.430000000000007</v>
      </c>
      <c r="Q7" s="82">
        <v>143.71</v>
      </c>
      <c r="R7" s="82">
        <v>20.39</v>
      </c>
      <c r="S7" s="83">
        <v>1.0900000000000001</v>
      </c>
    </row>
    <row r="8" spans="1:21" s="41" customFormat="1" ht="26.4" customHeight="1">
      <c r="A8" s="196"/>
      <c r="B8" s="220" t="s">
        <v>101</v>
      </c>
      <c r="C8" s="259">
        <v>177</v>
      </c>
      <c r="D8" s="221" t="s">
        <v>10</v>
      </c>
      <c r="E8" s="238" t="s">
        <v>135</v>
      </c>
      <c r="F8" s="252">
        <v>90</v>
      </c>
      <c r="G8" s="342"/>
      <c r="H8" s="350">
        <v>19.71</v>
      </c>
      <c r="I8" s="69">
        <v>3.42</v>
      </c>
      <c r="J8" s="70">
        <v>1.26</v>
      </c>
      <c r="K8" s="799">
        <v>114.3</v>
      </c>
      <c r="L8" s="543">
        <v>0.06</v>
      </c>
      <c r="M8" s="69">
        <v>3.98</v>
      </c>
      <c r="N8" s="69">
        <v>0.01</v>
      </c>
      <c r="O8" s="106">
        <v>0.83</v>
      </c>
      <c r="P8" s="350">
        <v>21.32</v>
      </c>
      <c r="Q8" s="69">
        <v>76.22</v>
      </c>
      <c r="R8" s="69">
        <v>22.3</v>
      </c>
      <c r="S8" s="106">
        <v>0.96</v>
      </c>
    </row>
    <row r="9" spans="1:21" s="41" customFormat="1" ht="26.4" customHeight="1">
      <c r="A9" s="196"/>
      <c r="B9" s="219"/>
      <c r="C9" s="169">
        <v>64</v>
      </c>
      <c r="D9" s="182" t="s">
        <v>57</v>
      </c>
      <c r="E9" s="344" t="s">
        <v>92</v>
      </c>
      <c r="F9" s="253">
        <v>150</v>
      </c>
      <c r="G9" s="188"/>
      <c r="H9" s="108">
        <v>6.45</v>
      </c>
      <c r="I9" s="13">
        <v>4.05</v>
      </c>
      <c r="J9" s="27">
        <v>40.200000000000003</v>
      </c>
      <c r="K9" s="434">
        <v>223.65</v>
      </c>
      <c r="L9" s="348">
        <v>0.08</v>
      </c>
      <c r="M9" s="13">
        <v>0</v>
      </c>
      <c r="N9" s="13">
        <v>0</v>
      </c>
      <c r="O9" s="55">
        <v>2.0699999999999998</v>
      </c>
      <c r="P9" s="108">
        <v>13.05</v>
      </c>
      <c r="Q9" s="13">
        <v>58.34</v>
      </c>
      <c r="R9" s="13">
        <v>22.53</v>
      </c>
      <c r="S9" s="55">
        <v>1.25</v>
      </c>
    </row>
    <row r="10" spans="1:21" s="41" customFormat="1" ht="39.75" customHeight="1">
      <c r="A10" s="196"/>
      <c r="B10" s="219"/>
      <c r="C10" s="176">
        <v>216</v>
      </c>
      <c r="D10" s="180" t="s">
        <v>20</v>
      </c>
      <c r="E10" s="353" t="s">
        <v>167</v>
      </c>
      <c r="F10" s="250">
        <v>200</v>
      </c>
      <c r="G10" s="240"/>
      <c r="H10" s="347">
        <v>0.26</v>
      </c>
      <c r="I10" s="17">
        <v>0</v>
      </c>
      <c r="J10" s="50">
        <v>15.76</v>
      </c>
      <c r="K10" s="370">
        <v>62</v>
      </c>
      <c r="L10" s="400">
        <v>0</v>
      </c>
      <c r="M10" s="24">
        <v>4.4000000000000004</v>
      </c>
      <c r="N10" s="24">
        <v>0</v>
      </c>
      <c r="O10" s="58">
        <v>0.32</v>
      </c>
      <c r="P10" s="23">
        <v>0.4</v>
      </c>
      <c r="Q10" s="24">
        <v>0</v>
      </c>
      <c r="R10" s="24">
        <v>0</v>
      </c>
      <c r="S10" s="58">
        <v>0.04</v>
      </c>
    </row>
    <row r="11" spans="1:21" s="41" customFormat="1" ht="26.4" customHeight="1">
      <c r="A11" s="196"/>
      <c r="B11" s="208"/>
      <c r="C11" s="27">
        <v>119</v>
      </c>
      <c r="D11" s="180" t="s">
        <v>15</v>
      </c>
      <c r="E11" s="240" t="s">
        <v>67</v>
      </c>
      <c r="F11" s="186">
        <v>30</v>
      </c>
      <c r="G11" s="324"/>
      <c r="H11" s="21">
        <v>2.13</v>
      </c>
      <c r="I11" s="17">
        <v>0.21</v>
      </c>
      <c r="J11" s="22">
        <v>13.26</v>
      </c>
      <c r="K11" s="429">
        <v>72</v>
      </c>
      <c r="L11" s="347">
        <v>0.03</v>
      </c>
      <c r="M11" s="17">
        <v>0</v>
      </c>
      <c r="N11" s="17">
        <v>0</v>
      </c>
      <c r="O11" s="50">
        <v>0.05</v>
      </c>
      <c r="P11" s="21">
        <v>11.1</v>
      </c>
      <c r="Q11" s="17">
        <v>65.400000000000006</v>
      </c>
      <c r="R11" s="17">
        <v>19.5</v>
      </c>
      <c r="S11" s="50">
        <v>0.84</v>
      </c>
    </row>
    <row r="12" spans="1:21" s="41" customFormat="1" ht="30" customHeight="1">
      <c r="A12" s="196"/>
      <c r="B12" s="187"/>
      <c r="C12" s="170">
        <v>120</v>
      </c>
      <c r="D12" s="180" t="s">
        <v>16</v>
      </c>
      <c r="E12" s="240" t="s">
        <v>22</v>
      </c>
      <c r="F12" s="186">
        <v>20</v>
      </c>
      <c r="G12" s="324"/>
      <c r="H12" s="21">
        <v>1.1399999999999999</v>
      </c>
      <c r="I12" s="17">
        <v>0.22</v>
      </c>
      <c r="J12" s="22">
        <v>7.44</v>
      </c>
      <c r="K12" s="429">
        <v>36.26</v>
      </c>
      <c r="L12" s="347">
        <v>0.02</v>
      </c>
      <c r="M12" s="17">
        <v>0.08</v>
      </c>
      <c r="N12" s="17">
        <v>0</v>
      </c>
      <c r="O12" s="50">
        <v>0.06</v>
      </c>
      <c r="P12" s="21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30" customHeight="1">
      <c r="A13" s="196"/>
      <c r="B13" s="218" t="s">
        <v>99</v>
      </c>
      <c r="C13" s="224"/>
      <c r="D13" s="217"/>
      <c r="E13" s="241" t="s">
        <v>24</v>
      </c>
      <c r="F13" s="441">
        <f>F6+F7+F9+F10+F11+F12</f>
        <v>505</v>
      </c>
      <c r="G13" s="251"/>
      <c r="H13" s="251">
        <f t="shared" ref="H13:S13" si="0">H6+H7+H9+H10+H11+H12</f>
        <v>27.44</v>
      </c>
      <c r="I13" s="251">
        <f t="shared" si="0"/>
        <v>22.45</v>
      </c>
      <c r="J13" s="251">
        <f t="shared" si="0"/>
        <v>84.7</v>
      </c>
      <c r="K13" s="793">
        <f t="shared" si="0"/>
        <v>659.19999999999993</v>
      </c>
      <c r="L13" s="281">
        <f t="shared" si="0"/>
        <v>0.13</v>
      </c>
      <c r="M13" s="26">
        <f t="shared" si="0"/>
        <v>15.25</v>
      </c>
      <c r="N13" s="26">
        <f t="shared" si="0"/>
        <v>0.03</v>
      </c>
      <c r="O13" s="84">
        <f t="shared" si="0"/>
        <v>3.3499999999999996</v>
      </c>
      <c r="P13" s="65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4">
        <f t="shared" si="0"/>
        <v>3.77</v>
      </c>
    </row>
    <row r="14" spans="1:21" s="41" customFormat="1" ht="30" customHeight="1">
      <c r="A14" s="196"/>
      <c r="B14" s="220" t="s">
        <v>101</v>
      </c>
      <c r="C14" s="225"/>
      <c r="D14" s="221"/>
      <c r="E14" s="242" t="s">
        <v>24</v>
      </c>
      <c r="F14" s="439">
        <f>F6+F8+F9+F10+F11+F12</f>
        <v>505</v>
      </c>
      <c r="G14" s="252"/>
      <c r="H14" s="252">
        <f t="shared" ref="H14:S14" si="1">H6+H8+H9+H10+H11+H12</f>
        <v>33.35</v>
      </c>
      <c r="I14" s="252">
        <f t="shared" si="1"/>
        <v>11.440000000000001</v>
      </c>
      <c r="J14" s="252">
        <f t="shared" si="1"/>
        <v>77.92</v>
      </c>
      <c r="K14" s="442">
        <f t="shared" si="1"/>
        <v>554.71</v>
      </c>
      <c r="L14" s="479">
        <f t="shared" si="1"/>
        <v>0.19</v>
      </c>
      <c r="M14" s="67">
        <f t="shared" si="1"/>
        <v>8.7000000000000011</v>
      </c>
      <c r="N14" s="67">
        <f t="shared" si="1"/>
        <v>0.01</v>
      </c>
      <c r="O14" s="107">
        <f t="shared" si="1"/>
        <v>3.3299999999999996</v>
      </c>
      <c r="P14" s="68">
        <f t="shared" si="1"/>
        <v>202.67000000000002</v>
      </c>
      <c r="Q14" s="67">
        <f t="shared" si="1"/>
        <v>305.56</v>
      </c>
      <c r="R14" s="67">
        <f t="shared" si="1"/>
        <v>79.58</v>
      </c>
      <c r="S14" s="107">
        <f t="shared" si="1"/>
        <v>3.6399999999999997</v>
      </c>
    </row>
    <row r="15" spans="1:21" s="41" customFormat="1" ht="26.4" customHeight="1">
      <c r="A15" s="196"/>
      <c r="B15" s="218" t="s">
        <v>99</v>
      </c>
      <c r="C15" s="337"/>
      <c r="D15" s="217"/>
      <c r="E15" s="241" t="s">
        <v>25</v>
      </c>
      <c r="F15" s="251"/>
      <c r="G15" s="343"/>
      <c r="H15" s="81"/>
      <c r="I15" s="82"/>
      <c r="J15" s="148"/>
      <c r="K15" s="800">
        <f>K13/23.5</f>
        <v>28.051063829787232</v>
      </c>
      <c r="L15" s="478"/>
      <c r="M15" s="82"/>
      <c r="N15" s="82"/>
      <c r="O15" s="83"/>
      <c r="P15" s="81"/>
      <c r="Q15" s="82"/>
      <c r="R15" s="82"/>
      <c r="S15" s="83"/>
      <c r="T15" s="42"/>
      <c r="U15" s="43"/>
    </row>
    <row r="16" spans="1:21" s="41" customFormat="1" ht="26.4" customHeight="1" thickBot="1">
      <c r="A16" s="196"/>
      <c r="B16" s="220" t="s">
        <v>101</v>
      </c>
      <c r="C16" s="275"/>
      <c r="D16" s="234"/>
      <c r="E16" s="243" t="s">
        <v>25</v>
      </c>
      <c r="F16" s="255"/>
      <c r="G16" s="338"/>
      <c r="H16" s="262"/>
      <c r="I16" s="222"/>
      <c r="J16" s="260"/>
      <c r="K16" s="801">
        <f>K14/23.5</f>
        <v>23.604680851063833</v>
      </c>
      <c r="L16" s="673"/>
      <c r="M16" s="619"/>
      <c r="N16" s="619"/>
      <c r="O16" s="620"/>
      <c r="P16" s="674"/>
      <c r="Q16" s="619"/>
      <c r="R16" s="619"/>
      <c r="S16" s="620"/>
    </row>
    <row r="17" spans="1:21" s="20" customFormat="1" ht="43.5" customHeight="1">
      <c r="A17" s="198" t="s">
        <v>7</v>
      </c>
      <c r="B17" s="327"/>
      <c r="C17" s="191">
        <v>25</v>
      </c>
      <c r="D17" s="691" t="s">
        <v>23</v>
      </c>
      <c r="E17" s="551" t="s">
        <v>58</v>
      </c>
      <c r="F17" s="553">
        <v>150</v>
      </c>
      <c r="G17" s="191"/>
      <c r="H17" s="46">
        <v>0.6</v>
      </c>
      <c r="I17" s="47">
        <v>0.45</v>
      </c>
      <c r="J17" s="54">
        <v>12.3</v>
      </c>
      <c r="K17" s="803">
        <v>54.9</v>
      </c>
      <c r="L17" s="387">
        <v>0.03</v>
      </c>
      <c r="M17" s="47">
        <v>7.5</v>
      </c>
      <c r="N17" s="47">
        <v>0.01</v>
      </c>
      <c r="O17" s="54">
        <v>0</v>
      </c>
      <c r="P17" s="387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20" customFormat="1" ht="26.4" customHeight="1">
      <c r="A18" s="143"/>
      <c r="B18" s="219"/>
      <c r="C18" s="138">
        <v>228</v>
      </c>
      <c r="D18" s="181" t="s">
        <v>132</v>
      </c>
      <c r="E18" s="246" t="s">
        <v>164</v>
      </c>
      <c r="F18" s="323" t="s">
        <v>165</v>
      </c>
      <c r="G18" s="187"/>
      <c r="H18" s="292">
        <v>4.99</v>
      </c>
      <c r="I18" s="114">
        <v>10.45</v>
      </c>
      <c r="J18" s="115">
        <v>19.23</v>
      </c>
      <c r="K18" s="637">
        <v>192.17</v>
      </c>
      <c r="L18" s="357">
        <v>0.08</v>
      </c>
      <c r="M18" s="114">
        <v>4.28</v>
      </c>
      <c r="N18" s="114">
        <v>0.18</v>
      </c>
      <c r="O18" s="115">
        <v>2.2599999999999998</v>
      </c>
      <c r="P18" s="357">
        <v>55.2</v>
      </c>
      <c r="Q18" s="114">
        <v>91.66</v>
      </c>
      <c r="R18" s="114">
        <v>24.08</v>
      </c>
      <c r="S18" s="291">
        <v>1.0900000000000001</v>
      </c>
      <c r="T18" s="171"/>
      <c r="U18" s="171"/>
    </row>
    <row r="19" spans="1:21" s="41" customFormat="1" ht="35.25" customHeight="1">
      <c r="A19" s="144"/>
      <c r="B19" s="219"/>
      <c r="C19" s="138">
        <v>216</v>
      </c>
      <c r="D19" s="181" t="s">
        <v>10</v>
      </c>
      <c r="E19" s="246" t="s">
        <v>134</v>
      </c>
      <c r="F19" s="323">
        <v>90</v>
      </c>
      <c r="G19" s="187"/>
      <c r="H19" s="23">
        <v>15.03</v>
      </c>
      <c r="I19" s="24">
        <v>17.2</v>
      </c>
      <c r="J19" s="25">
        <v>7.59</v>
      </c>
      <c r="K19" s="432">
        <v>245.79</v>
      </c>
      <c r="L19" s="400">
        <v>0.19</v>
      </c>
      <c r="M19" s="24">
        <v>1.1100000000000001</v>
      </c>
      <c r="N19" s="24">
        <v>11.06</v>
      </c>
      <c r="O19" s="25">
        <v>0.3</v>
      </c>
      <c r="P19" s="400">
        <v>24.12</v>
      </c>
      <c r="Q19" s="24">
        <v>138.6</v>
      </c>
      <c r="R19" s="24">
        <v>20.7</v>
      </c>
      <c r="S19" s="58">
        <v>1.35</v>
      </c>
      <c r="T19" s="171"/>
      <c r="U19" s="171"/>
    </row>
    <row r="20" spans="1:21" s="41" customFormat="1" ht="26.4" customHeight="1">
      <c r="A20" s="144"/>
      <c r="B20" s="187"/>
      <c r="C20" s="138">
        <v>53</v>
      </c>
      <c r="D20" s="181" t="s">
        <v>79</v>
      </c>
      <c r="E20" s="293" t="s">
        <v>133</v>
      </c>
      <c r="F20" s="187">
        <v>150</v>
      </c>
      <c r="G20" s="187"/>
      <c r="H20" s="23">
        <v>3.3</v>
      </c>
      <c r="I20" s="24">
        <v>4.95</v>
      </c>
      <c r="J20" s="25">
        <v>32.25</v>
      </c>
      <c r="K20" s="432">
        <v>186.45</v>
      </c>
      <c r="L20" s="400">
        <v>0.03</v>
      </c>
      <c r="M20" s="24">
        <v>0</v>
      </c>
      <c r="N20" s="24">
        <v>0</v>
      </c>
      <c r="O20" s="25">
        <v>1.72</v>
      </c>
      <c r="P20" s="400">
        <v>4.95</v>
      </c>
      <c r="Q20" s="24">
        <v>79.83</v>
      </c>
      <c r="R20" s="24">
        <v>26.52</v>
      </c>
      <c r="S20" s="58">
        <v>0.52</v>
      </c>
      <c r="T20" s="172"/>
      <c r="U20" s="171"/>
    </row>
    <row r="21" spans="1:21" s="20" customFormat="1" ht="33.75" customHeight="1">
      <c r="A21" s="145"/>
      <c r="B21" s="160"/>
      <c r="C21" s="187">
        <v>103</v>
      </c>
      <c r="D21" s="287" t="s">
        <v>20</v>
      </c>
      <c r="E21" s="585" t="s">
        <v>76</v>
      </c>
      <c r="F21" s="256">
        <v>200</v>
      </c>
      <c r="G21" s="286"/>
      <c r="H21" s="347">
        <v>0.2</v>
      </c>
      <c r="I21" s="17">
        <v>0</v>
      </c>
      <c r="J21" s="50">
        <v>15.02</v>
      </c>
      <c r="K21" s="435">
        <v>61.6</v>
      </c>
      <c r="L21" s="347">
        <v>0</v>
      </c>
      <c r="M21" s="17">
        <v>2</v>
      </c>
      <c r="N21" s="17">
        <v>0</v>
      </c>
      <c r="O21" s="22">
        <v>0.1</v>
      </c>
      <c r="P21" s="347">
        <v>6.74</v>
      </c>
      <c r="Q21" s="17">
        <v>5.74</v>
      </c>
      <c r="R21" s="17">
        <v>2.96</v>
      </c>
      <c r="S21" s="50">
        <v>0.2</v>
      </c>
      <c r="T21" s="109"/>
      <c r="U21" s="109"/>
    </row>
    <row r="22" spans="1:21" s="20" customFormat="1" ht="26.4" customHeight="1">
      <c r="A22" s="145"/>
      <c r="B22" s="160"/>
      <c r="C22" s="610">
        <v>119</v>
      </c>
      <c r="D22" s="181" t="s">
        <v>67</v>
      </c>
      <c r="E22" s="293" t="s">
        <v>67</v>
      </c>
      <c r="F22" s="187">
        <v>30</v>
      </c>
      <c r="G22" s="187"/>
      <c r="H22" s="23">
        <v>2.13</v>
      </c>
      <c r="I22" s="24">
        <v>0.21</v>
      </c>
      <c r="J22" s="25">
        <v>13.26</v>
      </c>
      <c r="K22" s="743">
        <v>72</v>
      </c>
      <c r="L22" s="400">
        <v>0.03</v>
      </c>
      <c r="M22" s="24">
        <v>0</v>
      </c>
      <c r="N22" s="24">
        <v>0</v>
      </c>
      <c r="O22" s="25">
        <v>0.05</v>
      </c>
      <c r="P22" s="400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5"/>
      <c r="B23" s="187"/>
      <c r="C23" s="610">
        <v>120</v>
      </c>
      <c r="D23" s="181" t="s">
        <v>55</v>
      </c>
      <c r="E23" s="293" t="s">
        <v>55</v>
      </c>
      <c r="F23" s="187">
        <v>20</v>
      </c>
      <c r="G23" s="187"/>
      <c r="H23" s="23">
        <v>1.1399999999999999</v>
      </c>
      <c r="I23" s="24">
        <v>0.22</v>
      </c>
      <c r="J23" s="25">
        <v>7.44</v>
      </c>
      <c r="K23" s="743">
        <v>36.26</v>
      </c>
      <c r="L23" s="400">
        <v>0.02</v>
      </c>
      <c r="M23" s="24">
        <v>0.08</v>
      </c>
      <c r="N23" s="24">
        <v>0</v>
      </c>
      <c r="O23" s="25">
        <v>0.06</v>
      </c>
      <c r="P23" s="400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4"/>
      <c r="B24" s="219"/>
      <c r="C24" s="374"/>
      <c r="D24" s="692"/>
      <c r="E24" s="248" t="s">
        <v>24</v>
      </c>
      <c r="F24" s="270">
        <f>F17+F19+F20+F21+F22+F23+210</f>
        <v>850</v>
      </c>
      <c r="G24" s="192"/>
      <c r="H24" s="192">
        <f t="shared" ref="H24:S24" si="2">H17+H18+H19+H20+H21+H22+H23</f>
        <v>27.389999999999997</v>
      </c>
      <c r="I24" s="192">
        <f t="shared" si="2"/>
        <v>33.479999999999997</v>
      </c>
      <c r="J24" s="192">
        <f t="shared" si="2"/>
        <v>107.09</v>
      </c>
      <c r="K24" s="804">
        <f t="shared" si="2"/>
        <v>849.17</v>
      </c>
      <c r="L24" s="282">
        <f t="shared" si="2"/>
        <v>0.38</v>
      </c>
      <c r="M24" s="38">
        <f t="shared" si="2"/>
        <v>14.97</v>
      </c>
      <c r="N24" s="38">
        <f t="shared" si="2"/>
        <v>11.25</v>
      </c>
      <c r="O24" s="389">
        <f t="shared" si="2"/>
        <v>4.4899999999999984</v>
      </c>
      <c r="P24" s="282">
        <f t="shared" si="2"/>
        <v>137.41000000000003</v>
      </c>
      <c r="Q24" s="38">
        <f t="shared" si="2"/>
        <v>429.23</v>
      </c>
      <c r="R24" s="38">
        <f t="shared" si="2"/>
        <v>119.96</v>
      </c>
      <c r="S24" s="87">
        <f t="shared" si="2"/>
        <v>7.91</v>
      </c>
    </row>
    <row r="25" spans="1:21" s="41" customFormat="1" ht="26.4" customHeight="1" thickBot="1">
      <c r="A25" s="199"/>
      <c r="B25" s="355"/>
      <c r="C25" s="289"/>
      <c r="D25" s="190"/>
      <c r="E25" s="249" t="s">
        <v>25</v>
      </c>
      <c r="F25" s="190"/>
      <c r="G25" s="190"/>
      <c r="H25" s="212"/>
      <c r="I25" s="63"/>
      <c r="J25" s="175"/>
      <c r="K25" s="805">
        <f>K24/23.5</f>
        <v>36.134893617021277</v>
      </c>
      <c r="L25" s="285"/>
      <c r="M25" s="63"/>
      <c r="N25" s="63"/>
      <c r="O25" s="175"/>
      <c r="P25" s="285"/>
      <c r="Q25" s="63"/>
      <c r="R25" s="63"/>
      <c r="S25" s="153"/>
    </row>
    <row r="26" spans="1:21" ht="15.6">
      <c r="A26" s="9"/>
      <c r="B26" s="325"/>
      <c r="C26" s="326"/>
      <c r="D26" s="326"/>
      <c r="E26" s="32"/>
      <c r="F26" s="32"/>
      <c r="G26" s="296"/>
      <c r="H26" s="297"/>
      <c r="I26" s="296"/>
      <c r="J26" s="32"/>
      <c r="K26" s="298"/>
      <c r="L26" s="32"/>
      <c r="M26" s="32"/>
      <c r="N26" s="32"/>
      <c r="O26" s="299"/>
      <c r="P26" s="299"/>
      <c r="Q26" s="299"/>
      <c r="R26" s="299"/>
      <c r="S26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9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1"/>
      <c r="D2" s="333" t="s">
        <v>3</v>
      </c>
      <c r="E2" s="6"/>
      <c r="F2" s="8" t="s">
        <v>2</v>
      </c>
      <c r="G2" s="156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35" t="s">
        <v>45</v>
      </c>
      <c r="D4" s="360"/>
      <c r="E4" s="235"/>
      <c r="F4" s="141"/>
      <c r="G4" s="730"/>
      <c r="H4" s="379" t="s">
        <v>26</v>
      </c>
      <c r="I4" s="380"/>
      <c r="J4" s="381"/>
      <c r="K4" s="487" t="s">
        <v>27</v>
      </c>
      <c r="L4" s="818" t="s">
        <v>28</v>
      </c>
      <c r="M4" s="819"/>
      <c r="N4" s="819"/>
      <c r="O4" s="820"/>
      <c r="P4" s="81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36" t="s">
        <v>46</v>
      </c>
      <c r="D5" s="361" t="s">
        <v>47</v>
      </c>
      <c r="E5" s="136" t="s">
        <v>44</v>
      </c>
      <c r="F5" s="142" t="s">
        <v>30</v>
      </c>
      <c r="G5" s="136" t="s">
        <v>43</v>
      </c>
      <c r="H5" s="382" t="s">
        <v>31</v>
      </c>
      <c r="I5" s="14" t="s">
        <v>32</v>
      </c>
      <c r="J5" s="102" t="s">
        <v>33</v>
      </c>
      <c r="K5" s="488" t="s">
        <v>34</v>
      </c>
      <c r="L5" s="382" t="s">
        <v>35</v>
      </c>
      <c r="M5" s="14" t="s">
        <v>36</v>
      </c>
      <c r="N5" s="14" t="s">
        <v>37</v>
      </c>
      <c r="O5" s="739" t="s">
        <v>38</v>
      </c>
      <c r="P5" s="38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6">
        <v>190</v>
      </c>
      <c r="D6" s="205" t="s">
        <v>23</v>
      </c>
      <c r="E6" s="359" t="s">
        <v>138</v>
      </c>
      <c r="F6" s="305" t="s">
        <v>139</v>
      </c>
      <c r="G6" s="366"/>
      <c r="H6" s="347">
        <v>5.4</v>
      </c>
      <c r="I6" s="17">
        <v>11</v>
      </c>
      <c r="J6" s="50">
        <v>31.2</v>
      </c>
      <c r="K6" s="370">
        <v>245.5</v>
      </c>
      <c r="L6" s="347">
        <v>0.11</v>
      </c>
      <c r="M6" s="17">
        <v>0.66</v>
      </c>
      <c r="N6" s="17">
        <v>0.04</v>
      </c>
      <c r="O6" s="22">
        <v>0.84</v>
      </c>
      <c r="P6" s="347">
        <v>76.81</v>
      </c>
      <c r="Q6" s="17">
        <v>102.48</v>
      </c>
      <c r="R6" s="17">
        <v>16.489999999999998</v>
      </c>
      <c r="S6" s="50">
        <v>0.81</v>
      </c>
    </row>
    <row r="7" spans="1:21" s="41" customFormat="1" ht="26.4" customHeight="1">
      <c r="A7" s="196"/>
      <c r="B7" s="219"/>
      <c r="C7" s="169">
        <v>66</v>
      </c>
      <c r="D7" s="362" t="s">
        <v>77</v>
      </c>
      <c r="E7" s="344" t="s">
        <v>72</v>
      </c>
      <c r="F7" s="253">
        <v>150</v>
      </c>
      <c r="G7" s="137"/>
      <c r="H7" s="347">
        <v>15.6</v>
      </c>
      <c r="I7" s="17">
        <v>16.350000000000001</v>
      </c>
      <c r="J7" s="50">
        <v>2.7</v>
      </c>
      <c r="K7" s="369">
        <v>220.2</v>
      </c>
      <c r="L7" s="347">
        <v>7.0000000000000007E-2</v>
      </c>
      <c r="M7" s="17">
        <v>0.52</v>
      </c>
      <c r="N7" s="17">
        <v>0.33</v>
      </c>
      <c r="O7" s="22">
        <v>0.78</v>
      </c>
      <c r="P7" s="347">
        <v>112.35</v>
      </c>
      <c r="Q7" s="17">
        <v>250.35</v>
      </c>
      <c r="R7" s="17">
        <v>18.809999999999999</v>
      </c>
      <c r="S7" s="50">
        <v>2.79</v>
      </c>
    </row>
    <row r="8" spans="1:21" s="41" customFormat="1" ht="26.4" customHeight="1">
      <c r="A8" s="196"/>
      <c r="B8" s="219"/>
      <c r="C8" s="176">
        <v>114</v>
      </c>
      <c r="D8" s="205" t="s">
        <v>53</v>
      </c>
      <c r="E8" s="236" t="s">
        <v>60</v>
      </c>
      <c r="F8" s="358">
        <v>200</v>
      </c>
      <c r="G8" s="176"/>
      <c r="H8" s="347">
        <v>0.2</v>
      </c>
      <c r="I8" s="17">
        <v>0</v>
      </c>
      <c r="J8" s="50">
        <v>11</v>
      </c>
      <c r="K8" s="369">
        <v>44.8</v>
      </c>
      <c r="L8" s="347">
        <v>0</v>
      </c>
      <c r="M8" s="17">
        <v>0.08</v>
      </c>
      <c r="N8" s="17">
        <v>0</v>
      </c>
      <c r="O8" s="22">
        <v>0</v>
      </c>
      <c r="P8" s="347">
        <v>13.56</v>
      </c>
      <c r="Q8" s="17">
        <v>7.66</v>
      </c>
      <c r="R8" s="17">
        <v>4.08</v>
      </c>
      <c r="S8" s="50">
        <v>0.8</v>
      </c>
      <c r="T8" s="171"/>
      <c r="U8" s="171"/>
    </row>
    <row r="9" spans="1:21" s="41" customFormat="1" ht="26.4" customHeight="1">
      <c r="A9" s="196"/>
      <c r="B9" s="208"/>
      <c r="C9" s="137">
        <v>121</v>
      </c>
      <c r="D9" s="352" t="s">
        <v>59</v>
      </c>
      <c r="E9" s="353" t="s">
        <v>59</v>
      </c>
      <c r="F9" s="250">
        <v>30</v>
      </c>
      <c r="G9" s="176"/>
      <c r="H9" s="347">
        <v>2.16</v>
      </c>
      <c r="I9" s="17">
        <v>0.81</v>
      </c>
      <c r="J9" s="50">
        <v>14.73</v>
      </c>
      <c r="K9" s="369">
        <v>75.66</v>
      </c>
      <c r="L9" s="347">
        <v>0.04</v>
      </c>
      <c r="M9" s="17">
        <v>0</v>
      </c>
      <c r="N9" s="17">
        <v>0</v>
      </c>
      <c r="O9" s="22">
        <v>0.51</v>
      </c>
      <c r="P9" s="347">
        <v>7.5</v>
      </c>
      <c r="Q9" s="17">
        <v>24.6</v>
      </c>
      <c r="R9" s="17">
        <v>9.9</v>
      </c>
      <c r="S9" s="50">
        <v>0.45</v>
      </c>
      <c r="T9" s="171"/>
      <c r="U9" s="171"/>
    </row>
    <row r="10" spans="1:21" s="41" customFormat="1" ht="26.4" customHeight="1">
      <c r="A10" s="196"/>
      <c r="B10" s="187"/>
      <c r="C10" s="176">
        <v>120</v>
      </c>
      <c r="D10" s="205" t="s">
        <v>16</v>
      </c>
      <c r="E10" s="240" t="s">
        <v>22</v>
      </c>
      <c r="F10" s="186">
        <v>20</v>
      </c>
      <c r="G10" s="367"/>
      <c r="H10" s="347">
        <v>1.1399999999999999</v>
      </c>
      <c r="I10" s="17">
        <v>0.22</v>
      </c>
      <c r="J10" s="50">
        <v>7.44</v>
      </c>
      <c r="K10" s="370">
        <v>36.26</v>
      </c>
      <c r="L10" s="347">
        <v>0.02</v>
      </c>
      <c r="M10" s="17">
        <v>0.08</v>
      </c>
      <c r="N10" s="17">
        <v>0</v>
      </c>
      <c r="O10" s="22">
        <v>0.06</v>
      </c>
      <c r="P10" s="347">
        <v>6.8</v>
      </c>
      <c r="Q10" s="17">
        <v>24</v>
      </c>
      <c r="R10" s="17">
        <v>8.1999999999999993</v>
      </c>
      <c r="S10" s="50">
        <v>0.46</v>
      </c>
      <c r="T10" s="171"/>
      <c r="U10" s="171"/>
    </row>
    <row r="11" spans="1:21" s="41" customFormat="1" ht="26.4" customHeight="1">
      <c r="A11" s="196"/>
      <c r="B11" s="219"/>
      <c r="C11" s="138"/>
      <c r="D11" s="206"/>
      <c r="E11" s="248" t="s">
        <v>24</v>
      </c>
      <c r="F11" s="391">
        <f>F7+F8+F9+F10+100</f>
        <v>500</v>
      </c>
      <c r="G11" s="395">
        <f t="shared" ref="G11:S11" si="0">G7+G8+G9+G10+100</f>
        <v>100</v>
      </c>
      <c r="H11" s="677">
        <f t="shared" si="0"/>
        <v>119.1</v>
      </c>
      <c r="I11" s="113">
        <f t="shared" si="0"/>
        <v>117.38</v>
      </c>
      <c r="J11" s="392">
        <f t="shared" si="0"/>
        <v>135.87</v>
      </c>
      <c r="K11" s="599">
        <f t="shared" si="0"/>
        <v>476.91999999999996</v>
      </c>
      <c r="L11" s="677">
        <f t="shared" si="0"/>
        <v>100.13</v>
      </c>
      <c r="M11" s="113">
        <f t="shared" si="0"/>
        <v>100.68</v>
      </c>
      <c r="N11" s="113">
        <f t="shared" si="0"/>
        <v>100.33</v>
      </c>
      <c r="O11" s="393">
        <f t="shared" si="0"/>
        <v>101.35</v>
      </c>
      <c r="P11" s="677">
        <f t="shared" si="0"/>
        <v>240.21</v>
      </c>
      <c r="Q11" s="113">
        <f t="shared" si="0"/>
        <v>406.61</v>
      </c>
      <c r="R11" s="113">
        <f t="shared" si="0"/>
        <v>140.99</v>
      </c>
      <c r="S11" s="392">
        <f t="shared" si="0"/>
        <v>104.5</v>
      </c>
    </row>
    <row r="12" spans="1:21" s="41" customFormat="1" ht="26.4" customHeight="1" thickBot="1">
      <c r="A12" s="197"/>
      <c r="B12" s="355"/>
      <c r="C12" s="289"/>
      <c r="D12" s="363"/>
      <c r="E12" s="249" t="s">
        <v>25</v>
      </c>
      <c r="F12" s="190"/>
      <c r="G12" s="304"/>
      <c r="H12" s="385"/>
      <c r="I12" s="386"/>
      <c r="J12" s="809"/>
      <c r="K12" s="502">
        <f>K11/23.5</f>
        <v>20.294468085106381</v>
      </c>
      <c r="L12" s="385"/>
      <c r="M12" s="386"/>
      <c r="N12" s="386"/>
      <c r="O12" s="806"/>
      <c r="P12" s="385"/>
      <c r="Q12" s="386"/>
      <c r="R12" s="386"/>
      <c r="S12" s="809"/>
    </row>
    <row r="13" spans="1:21" s="20" customFormat="1" ht="26.4" customHeight="1">
      <c r="A13" s="198" t="s">
        <v>7</v>
      </c>
      <c r="B13" s="327"/>
      <c r="C13" s="306">
        <v>12</v>
      </c>
      <c r="D13" s="307" t="s">
        <v>23</v>
      </c>
      <c r="E13" s="308" t="s">
        <v>163</v>
      </c>
      <c r="F13" s="306" t="s">
        <v>88</v>
      </c>
      <c r="G13" s="807"/>
      <c r="H13" s="546">
        <v>4.38</v>
      </c>
      <c r="I13" s="61">
        <v>8.4</v>
      </c>
      <c r="J13" s="62">
        <v>1.74</v>
      </c>
      <c r="K13" s="792">
        <v>100.02</v>
      </c>
      <c r="L13" s="546">
        <v>0.03</v>
      </c>
      <c r="M13" s="61">
        <v>0.82</v>
      </c>
      <c r="N13" s="61">
        <v>0.14000000000000001</v>
      </c>
      <c r="O13" s="629">
        <v>0.3</v>
      </c>
      <c r="P13" s="546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20" customFormat="1" ht="26.4" customHeight="1">
      <c r="A14" s="143"/>
      <c r="B14" s="126"/>
      <c r="C14" s="138">
        <v>31</v>
      </c>
      <c r="D14" s="206" t="s">
        <v>132</v>
      </c>
      <c r="E14" s="246" t="s">
        <v>106</v>
      </c>
      <c r="F14" s="323">
        <v>200</v>
      </c>
      <c r="G14" s="138"/>
      <c r="H14" s="348">
        <v>5.74</v>
      </c>
      <c r="I14" s="13">
        <v>8.7799999999999994</v>
      </c>
      <c r="J14" s="55">
        <v>8.74</v>
      </c>
      <c r="K14" s="139">
        <v>138.04</v>
      </c>
      <c r="L14" s="348">
        <v>0.04</v>
      </c>
      <c r="M14" s="13">
        <v>5.24</v>
      </c>
      <c r="N14" s="13">
        <v>5.24</v>
      </c>
      <c r="O14" s="27">
        <v>2</v>
      </c>
      <c r="P14" s="348">
        <v>1.2</v>
      </c>
      <c r="Q14" s="13">
        <v>33.799999999999997</v>
      </c>
      <c r="R14" s="13">
        <v>20.28</v>
      </c>
      <c r="S14" s="55">
        <v>1.28</v>
      </c>
      <c r="T14" s="171"/>
      <c r="U14" s="171"/>
    </row>
    <row r="15" spans="1:21" s="41" customFormat="1" ht="26.4" customHeight="1">
      <c r="A15" s="144"/>
      <c r="B15" s="219"/>
      <c r="C15" s="138">
        <v>194</v>
      </c>
      <c r="D15" s="206" t="s">
        <v>10</v>
      </c>
      <c r="E15" s="246" t="s">
        <v>141</v>
      </c>
      <c r="F15" s="323">
        <v>90</v>
      </c>
      <c r="G15" s="138"/>
      <c r="H15" s="611">
        <v>16.559999999999999</v>
      </c>
      <c r="I15" s="129">
        <v>14.22</v>
      </c>
      <c r="J15" s="134">
        <v>11.7</v>
      </c>
      <c r="K15" s="762">
        <v>240.93</v>
      </c>
      <c r="L15" s="611">
        <v>0.04</v>
      </c>
      <c r="M15" s="129">
        <v>0.5</v>
      </c>
      <c r="N15" s="129">
        <v>0</v>
      </c>
      <c r="O15" s="130">
        <v>1.21</v>
      </c>
      <c r="P15" s="611">
        <v>17.350000000000001</v>
      </c>
      <c r="Q15" s="129">
        <v>113.15</v>
      </c>
      <c r="R15" s="129">
        <v>16.149999999999999</v>
      </c>
      <c r="S15" s="134">
        <v>0.97</v>
      </c>
      <c r="T15" s="171"/>
      <c r="U15" s="171"/>
    </row>
    <row r="16" spans="1:21" s="41" customFormat="1" ht="35.25" customHeight="1">
      <c r="A16" s="144"/>
      <c r="B16" s="160"/>
      <c r="C16" s="138">
        <v>233</v>
      </c>
      <c r="D16" s="286" t="s">
        <v>79</v>
      </c>
      <c r="E16" s="425" t="s">
        <v>178</v>
      </c>
      <c r="F16" s="187">
        <v>150</v>
      </c>
      <c r="G16" s="138"/>
      <c r="H16" s="357">
        <v>3.15</v>
      </c>
      <c r="I16" s="114">
        <v>10.54</v>
      </c>
      <c r="J16" s="291">
        <v>20.86</v>
      </c>
      <c r="K16" s="610">
        <v>192</v>
      </c>
      <c r="L16" s="357">
        <v>0.13</v>
      </c>
      <c r="M16" s="114">
        <v>25.51</v>
      </c>
      <c r="N16" s="114">
        <v>0</v>
      </c>
      <c r="O16" s="115">
        <v>0.48</v>
      </c>
      <c r="P16" s="357">
        <v>28.69</v>
      </c>
      <c r="Q16" s="114">
        <v>79.87</v>
      </c>
      <c r="R16" s="114">
        <v>33.22</v>
      </c>
      <c r="S16" s="291">
        <v>1.41</v>
      </c>
      <c r="T16" s="171"/>
      <c r="U16" s="171"/>
    </row>
    <row r="17" spans="1:21" s="20" customFormat="1" ht="39" customHeight="1">
      <c r="A17" s="145"/>
      <c r="B17" s="160"/>
      <c r="C17" s="610">
        <v>95</v>
      </c>
      <c r="D17" s="206" t="s">
        <v>20</v>
      </c>
      <c r="E17" s="288" t="s">
        <v>105</v>
      </c>
      <c r="F17" s="586">
        <v>200</v>
      </c>
      <c r="G17" s="587"/>
      <c r="H17" s="400">
        <v>0</v>
      </c>
      <c r="I17" s="24">
        <v>0</v>
      </c>
      <c r="J17" s="58">
        <v>24.4</v>
      </c>
      <c r="K17" s="399">
        <v>97.6</v>
      </c>
      <c r="L17" s="400">
        <v>0.16</v>
      </c>
      <c r="M17" s="24">
        <v>9.18</v>
      </c>
      <c r="N17" s="24">
        <v>0.16</v>
      </c>
      <c r="O17" s="25">
        <v>0.8</v>
      </c>
      <c r="P17" s="400">
        <v>0.78</v>
      </c>
      <c r="Q17" s="24">
        <v>0</v>
      </c>
      <c r="R17" s="24">
        <v>0</v>
      </c>
      <c r="S17" s="58">
        <v>0</v>
      </c>
      <c r="T17" s="171"/>
      <c r="U17" s="109"/>
    </row>
    <row r="18" spans="1:21" s="20" customFormat="1" ht="26.4" customHeight="1">
      <c r="A18" s="145"/>
      <c r="B18" s="160"/>
      <c r="C18" s="610">
        <v>119</v>
      </c>
      <c r="D18" s="206" t="s">
        <v>15</v>
      </c>
      <c r="E18" s="288" t="s">
        <v>67</v>
      </c>
      <c r="F18" s="187">
        <v>30</v>
      </c>
      <c r="G18" s="587"/>
      <c r="H18" s="400">
        <v>2.13</v>
      </c>
      <c r="I18" s="24">
        <v>0.21</v>
      </c>
      <c r="J18" s="58">
        <v>13.26</v>
      </c>
      <c r="K18" s="690">
        <v>72</v>
      </c>
      <c r="L18" s="400">
        <v>0.03</v>
      </c>
      <c r="M18" s="24">
        <v>0</v>
      </c>
      <c r="N18" s="24">
        <v>0</v>
      </c>
      <c r="O18" s="25">
        <v>0.05</v>
      </c>
      <c r="P18" s="400">
        <v>11.1</v>
      </c>
      <c r="Q18" s="24">
        <v>65.400000000000006</v>
      </c>
      <c r="R18" s="24">
        <v>19.5</v>
      </c>
      <c r="S18" s="58">
        <v>0.84</v>
      </c>
      <c r="T18" s="171"/>
      <c r="U18" s="109"/>
    </row>
    <row r="19" spans="1:21" s="20" customFormat="1" ht="26.4" customHeight="1">
      <c r="A19" s="145"/>
      <c r="B19" s="187"/>
      <c r="C19" s="138">
        <v>120</v>
      </c>
      <c r="D19" s="206" t="s">
        <v>16</v>
      </c>
      <c r="E19" s="288" t="s">
        <v>22</v>
      </c>
      <c r="F19" s="187">
        <v>20</v>
      </c>
      <c r="G19" s="587"/>
      <c r="H19" s="400">
        <v>1.1399999999999999</v>
      </c>
      <c r="I19" s="24">
        <v>0.22</v>
      </c>
      <c r="J19" s="58">
        <v>7.44</v>
      </c>
      <c r="K19" s="690">
        <v>36.26</v>
      </c>
      <c r="L19" s="400">
        <v>0.02</v>
      </c>
      <c r="M19" s="24">
        <v>0.08</v>
      </c>
      <c r="N19" s="24">
        <v>0</v>
      </c>
      <c r="O19" s="25">
        <v>0.06</v>
      </c>
      <c r="P19" s="400">
        <v>6.8</v>
      </c>
      <c r="Q19" s="24">
        <v>24</v>
      </c>
      <c r="R19" s="24">
        <v>8.1999999999999993</v>
      </c>
      <c r="S19" s="58">
        <v>0.46</v>
      </c>
      <c r="T19" s="171"/>
      <c r="U19" s="109"/>
    </row>
    <row r="20" spans="1:21" s="41" customFormat="1" ht="26.4" customHeight="1">
      <c r="A20" s="144"/>
      <c r="B20" s="219"/>
      <c r="C20" s="374"/>
      <c r="D20" s="630"/>
      <c r="E20" s="248" t="s">
        <v>24</v>
      </c>
      <c r="F20" s="192">
        <f>F14+F15+F16+F17+F18+F19+60</f>
        <v>750</v>
      </c>
      <c r="G20" s="374"/>
      <c r="H20" s="282">
        <f t="shared" ref="H20:S20" si="1">H13+H14+H15+H16+H17+H18+H19</f>
        <v>33.099999999999994</v>
      </c>
      <c r="I20" s="38">
        <f t="shared" si="1"/>
        <v>42.37</v>
      </c>
      <c r="J20" s="87">
        <f t="shared" si="1"/>
        <v>88.14</v>
      </c>
      <c r="K20" s="808">
        <f t="shared" si="1"/>
        <v>876.85</v>
      </c>
      <c r="L20" s="282">
        <f t="shared" si="1"/>
        <v>0.45000000000000007</v>
      </c>
      <c r="M20" s="38">
        <f t="shared" si="1"/>
        <v>41.33</v>
      </c>
      <c r="N20" s="38">
        <f t="shared" si="1"/>
        <v>5.54</v>
      </c>
      <c r="O20" s="389">
        <f t="shared" si="1"/>
        <v>4.8999999999999995</v>
      </c>
      <c r="P20" s="282">
        <f t="shared" si="1"/>
        <v>99.73</v>
      </c>
      <c r="Q20" s="38">
        <f t="shared" si="1"/>
        <v>403.29999999999995</v>
      </c>
      <c r="R20" s="38">
        <f t="shared" si="1"/>
        <v>103.75</v>
      </c>
      <c r="S20" s="87">
        <f t="shared" si="1"/>
        <v>6.1099999999999994</v>
      </c>
    </row>
    <row r="21" spans="1:21" s="41" customFormat="1" ht="26.4" customHeight="1" thickBot="1">
      <c r="A21" s="199"/>
      <c r="B21" s="355"/>
      <c r="C21" s="289"/>
      <c r="D21" s="363"/>
      <c r="E21" s="249" t="s">
        <v>25</v>
      </c>
      <c r="F21" s="190"/>
      <c r="G21" s="289"/>
      <c r="H21" s="285"/>
      <c r="I21" s="63"/>
      <c r="J21" s="153"/>
      <c r="K21" s="788">
        <f>K20/23.5</f>
        <v>37.312765957446807</v>
      </c>
      <c r="L21" s="285"/>
      <c r="M21" s="63"/>
      <c r="N21" s="63"/>
      <c r="O21" s="175"/>
      <c r="P21" s="285"/>
      <c r="Q21" s="63"/>
      <c r="R21" s="63"/>
      <c r="S21" s="153"/>
    </row>
    <row r="22" spans="1:21" ht="15.6">
      <c r="A22" s="9"/>
      <c r="B22" s="325"/>
      <c r="C22" s="326"/>
      <c r="D22" s="335"/>
      <c r="E22" s="32"/>
      <c r="F22" s="32"/>
      <c r="G22" s="296"/>
      <c r="H22" s="297"/>
      <c r="I22" s="296"/>
      <c r="J22" s="32"/>
      <c r="K22" s="298"/>
      <c r="L22" s="32"/>
      <c r="M22" s="32"/>
      <c r="N22" s="32"/>
      <c r="O22" s="299"/>
      <c r="P22" s="299"/>
      <c r="Q22" s="299"/>
      <c r="R22" s="299"/>
      <c r="S22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9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1"/>
      <c r="D2" s="333" t="s">
        <v>3</v>
      </c>
      <c r="E2" s="6"/>
      <c r="F2" s="8" t="s">
        <v>2</v>
      </c>
      <c r="G2" s="156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729"/>
      <c r="C4" s="728" t="s">
        <v>45</v>
      </c>
      <c r="D4" s="360"/>
      <c r="E4" s="235"/>
      <c r="F4" s="731"/>
      <c r="G4" s="730"/>
      <c r="H4" s="379" t="s">
        <v>26</v>
      </c>
      <c r="I4" s="380"/>
      <c r="J4" s="381"/>
      <c r="K4" s="487" t="s">
        <v>27</v>
      </c>
      <c r="L4" s="818" t="s">
        <v>28</v>
      </c>
      <c r="M4" s="819"/>
      <c r="N4" s="819"/>
      <c r="O4" s="820"/>
      <c r="P4" s="81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36" t="s">
        <v>46</v>
      </c>
      <c r="D5" s="361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  <c r="L5" s="346" t="s">
        <v>35</v>
      </c>
      <c r="M5" s="99" t="s">
        <v>36</v>
      </c>
      <c r="N5" s="99" t="s">
        <v>37</v>
      </c>
      <c r="O5" s="257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39" customHeight="1">
      <c r="A6" s="143" t="s">
        <v>6</v>
      </c>
      <c r="B6" s="211"/>
      <c r="C6" s="635" t="s">
        <v>54</v>
      </c>
      <c r="D6" s="628" t="s">
        <v>23</v>
      </c>
      <c r="E6" s="784" t="s">
        <v>171</v>
      </c>
      <c r="F6" s="306">
        <v>48</v>
      </c>
      <c r="G6" s="787"/>
      <c r="H6" s="748">
        <v>2.88</v>
      </c>
      <c r="I6" s="606">
        <v>13.92</v>
      </c>
      <c r="J6" s="749">
        <v>28.8</v>
      </c>
      <c r="K6" s="792">
        <v>254.4</v>
      </c>
      <c r="L6" s="748"/>
      <c r="M6" s="606"/>
      <c r="N6" s="606"/>
      <c r="O6" s="607"/>
      <c r="P6" s="748"/>
      <c r="Q6" s="606"/>
      <c r="R6" s="606"/>
      <c r="S6" s="749"/>
    </row>
    <row r="7" spans="1:21" s="41" customFormat="1" ht="26.4" customHeight="1">
      <c r="A7" s="196"/>
      <c r="B7" s="219"/>
      <c r="C7" s="228">
        <v>56</v>
      </c>
      <c r="D7" s="286" t="s">
        <v>77</v>
      </c>
      <c r="E7" s="453" t="s">
        <v>143</v>
      </c>
      <c r="F7" s="256" t="s">
        <v>119</v>
      </c>
      <c r="G7" s="138"/>
      <c r="H7" s="400">
        <v>6.25</v>
      </c>
      <c r="I7" s="24">
        <v>7.15</v>
      </c>
      <c r="J7" s="58">
        <v>31.59</v>
      </c>
      <c r="K7" s="399">
        <v>215.25</v>
      </c>
      <c r="L7" s="400">
        <v>0.06</v>
      </c>
      <c r="M7" s="24">
        <v>0.88</v>
      </c>
      <c r="N7" s="24">
        <v>32.39</v>
      </c>
      <c r="O7" s="25">
        <v>0.14000000000000001</v>
      </c>
      <c r="P7" s="400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96"/>
      <c r="B8" s="219"/>
      <c r="C8" s="228">
        <v>115</v>
      </c>
      <c r="D8" s="286" t="s">
        <v>53</v>
      </c>
      <c r="E8" s="293" t="s">
        <v>52</v>
      </c>
      <c r="F8" s="219">
        <v>200</v>
      </c>
      <c r="G8" s="138"/>
      <c r="H8" s="400">
        <v>6.6</v>
      </c>
      <c r="I8" s="24">
        <v>5.0999999999999996</v>
      </c>
      <c r="J8" s="58">
        <v>18.600000000000001</v>
      </c>
      <c r="K8" s="399">
        <v>148.4</v>
      </c>
      <c r="L8" s="400">
        <v>0.06</v>
      </c>
      <c r="M8" s="24">
        <v>2.6</v>
      </c>
      <c r="N8" s="24">
        <v>2.5999999999999999E-2</v>
      </c>
      <c r="O8" s="25">
        <v>0.02</v>
      </c>
      <c r="P8" s="400">
        <v>226.5</v>
      </c>
      <c r="Q8" s="24">
        <v>187.22</v>
      </c>
      <c r="R8" s="24">
        <v>40.36</v>
      </c>
      <c r="S8" s="58">
        <v>0.98</v>
      </c>
      <c r="T8" s="171"/>
      <c r="U8" s="171"/>
    </row>
    <row r="9" spans="1:21" s="41" customFormat="1" ht="26.4" customHeight="1">
      <c r="A9" s="196"/>
      <c r="B9" s="351"/>
      <c r="C9" s="637">
        <v>119</v>
      </c>
      <c r="D9" s="181" t="s">
        <v>67</v>
      </c>
      <c r="E9" s="287" t="s">
        <v>48</v>
      </c>
      <c r="F9" s="187">
        <v>30</v>
      </c>
      <c r="G9" s="733"/>
      <c r="H9" s="400">
        <v>2.13</v>
      </c>
      <c r="I9" s="24">
        <v>0.21</v>
      </c>
      <c r="J9" s="58">
        <v>13.26</v>
      </c>
      <c r="K9" s="690">
        <v>72</v>
      </c>
      <c r="L9" s="400">
        <v>0.03</v>
      </c>
      <c r="M9" s="24">
        <v>0</v>
      </c>
      <c r="N9" s="24">
        <v>0</v>
      </c>
      <c r="O9" s="25">
        <v>0.05</v>
      </c>
      <c r="P9" s="400">
        <v>11.1</v>
      </c>
      <c r="Q9" s="24">
        <v>65.400000000000006</v>
      </c>
      <c r="R9" s="24">
        <v>19.5</v>
      </c>
      <c r="S9" s="58">
        <v>0.84</v>
      </c>
      <c r="T9" s="171"/>
      <c r="U9" s="171"/>
    </row>
    <row r="10" spans="1:21" s="41" customFormat="1" ht="26.4" customHeight="1">
      <c r="A10" s="196"/>
      <c r="B10" s="187"/>
      <c r="C10" s="228">
        <v>120</v>
      </c>
      <c r="D10" s="181" t="s">
        <v>55</v>
      </c>
      <c r="E10" s="287" t="s">
        <v>14</v>
      </c>
      <c r="F10" s="187">
        <v>20</v>
      </c>
      <c r="G10" s="733"/>
      <c r="H10" s="400">
        <v>1.1399999999999999</v>
      </c>
      <c r="I10" s="24">
        <v>0.22</v>
      </c>
      <c r="J10" s="58">
        <v>7.44</v>
      </c>
      <c r="K10" s="690">
        <v>36.26</v>
      </c>
      <c r="L10" s="400">
        <v>0.02</v>
      </c>
      <c r="M10" s="24">
        <v>0.08</v>
      </c>
      <c r="N10" s="24">
        <v>0</v>
      </c>
      <c r="O10" s="25">
        <v>0.06</v>
      </c>
      <c r="P10" s="400">
        <v>6.8</v>
      </c>
      <c r="Q10" s="24">
        <v>24</v>
      </c>
      <c r="R10" s="24">
        <v>8.1999999999999993</v>
      </c>
      <c r="S10" s="58">
        <v>0.46</v>
      </c>
      <c r="T10" s="171"/>
      <c r="U10" s="171"/>
    </row>
    <row r="11" spans="1:21" s="41" customFormat="1" ht="26.4" customHeight="1">
      <c r="A11" s="196"/>
      <c r="B11" s="187"/>
      <c r="C11" s="228"/>
      <c r="D11" s="181"/>
      <c r="E11" s="248" t="s">
        <v>24</v>
      </c>
      <c r="F11" s="391">
        <f>F6+F8+F9+F10+205</f>
        <v>503</v>
      </c>
      <c r="G11" s="733"/>
      <c r="H11" s="400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99">
        <f t="shared" si="0"/>
        <v>726.31</v>
      </c>
      <c r="L11" s="400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400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71"/>
      <c r="U11" s="171"/>
    </row>
    <row r="12" spans="1:21" s="41" customFormat="1" ht="26.4" customHeight="1" thickBot="1">
      <c r="A12" s="197"/>
      <c r="B12" s="355"/>
      <c r="C12" s="277"/>
      <c r="D12" s="363"/>
      <c r="E12" s="249" t="s">
        <v>25</v>
      </c>
      <c r="F12" s="590"/>
      <c r="G12" s="289"/>
      <c r="H12" s="285"/>
      <c r="I12" s="63"/>
      <c r="J12" s="153"/>
      <c r="K12" s="788">
        <f>K11/23.5</f>
        <v>30.906808510638296</v>
      </c>
      <c r="L12" s="285"/>
      <c r="M12" s="63"/>
      <c r="N12" s="63"/>
      <c r="O12" s="175"/>
      <c r="P12" s="285"/>
      <c r="Q12" s="63"/>
      <c r="R12" s="63"/>
      <c r="S12" s="153"/>
    </row>
    <row r="13" spans="1:21" s="20" customFormat="1" ht="26.4" customHeight="1">
      <c r="A13" s="143" t="s">
        <v>7</v>
      </c>
      <c r="B13" s="401"/>
      <c r="C13" s="402">
        <v>137</v>
      </c>
      <c r="D13" s="300" t="s">
        <v>23</v>
      </c>
      <c r="E13" s="302" t="s">
        <v>103</v>
      </c>
      <c r="F13" s="305">
        <v>150</v>
      </c>
      <c r="G13" s="786"/>
      <c r="H13" s="387">
        <v>1.35</v>
      </c>
      <c r="I13" s="47">
        <v>0</v>
      </c>
      <c r="J13" s="48">
        <v>12.9</v>
      </c>
      <c r="K13" s="789">
        <v>57</v>
      </c>
      <c r="L13" s="387">
        <v>0.09</v>
      </c>
      <c r="M13" s="47">
        <v>57</v>
      </c>
      <c r="N13" s="47">
        <v>0.09</v>
      </c>
      <c r="O13" s="48">
        <v>0</v>
      </c>
      <c r="P13" s="387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43"/>
      <c r="B14" s="126"/>
      <c r="C14" s="169">
        <v>138</v>
      </c>
      <c r="D14" s="362" t="s">
        <v>9</v>
      </c>
      <c r="E14" s="344" t="s">
        <v>83</v>
      </c>
      <c r="F14" s="253">
        <v>200</v>
      </c>
      <c r="G14" s="202"/>
      <c r="H14" s="348">
        <v>6.2</v>
      </c>
      <c r="I14" s="13">
        <v>6.2</v>
      </c>
      <c r="J14" s="55">
        <v>11</v>
      </c>
      <c r="K14" s="203">
        <v>125.8</v>
      </c>
      <c r="L14" s="348">
        <v>0.08</v>
      </c>
      <c r="M14" s="13">
        <v>10.7</v>
      </c>
      <c r="N14" s="13">
        <v>0</v>
      </c>
      <c r="O14" s="55">
        <v>0.16</v>
      </c>
      <c r="P14" s="348">
        <v>32.44</v>
      </c>
      <c r="Q14" s="13">
        <v>77.28</v>
      </c>
      <c r="R14" s="13">
        <v>51.28</v>
      </c>
      <c r="S14" s="55">
        <v>3.77</v>
      </c>
      <c r="T14" s="171"/>
      <c r="U14" s="171"/>
    </row>
    <row r="15" spans="1:21" s="41" customFormat="1" ht="32.25" customHeight="1">
      <c r="A15" s="144"/>
      <c r="B15" s="219"/>
      <c r="C15" s="170">
        <v>58</v>
      </c>
      <c r="D15" s="204" t="s">
        <v>10</v>
      </c>
      <c r="E15" s="236" t="s">
        <v>49</v>
      </c>
      <c r="F15" s="186">
        <v>90</v>
      </c>
      <c r="G15" s="200"/>
      <c r="H15" s="347">
        <v>12.39</v>
      </c>
      <c r="I15" s="17">
        <v>14.03</v>
      </c>
      <c r="J15" s="50">
        <v>2.5499999999999998</v>
      </c>
      <c r="K15" s="278">
        <v>188.2</v>
      </c>
      <c r="L15" s="347">
        <v>7.0000000000000007E-2</v>
      </c>
      <c r="M15" s="17">
        <v>20.309999999999999</v>
      </c>
      <c r="N15" s="17">
        <v>0.02</v>
      </c>
      <c r="O15" s="50">
        <v>2.3199999999999998</v>
      </c>
      <c r="P15" s="347">
        <v>18.12</v>
      </c>
      <c r="Q15" s="17">
        <v>104.28</v>
      </c>
      <c r="R15" s="17">
        <v>18</v>
      </c>
      <c r="S15" s="50">
        <v>1.17</v>
      </c>
      <c r="T15" s="171"/>
      <c r="U15" s="171"/>
    </row>
    <row r="16" spans="1:21" s="41" customFormat="1" ht="27" customHeight="1">
      <c r="A16" s="144"/>
      <c r="B16" s="162"/>
      <c r="C16" s="229">
        <v>55</v>
      </c>
      <c r="D16" s="204" t="s">
        <v>79</v>
      </c>
      <c r="E16" s="236" t="s">
        <v>144</v>
      </c>
      <c r="F16" s="186">
        <v>150</v>
      </c>
      <c r="G16" s="200"/>
      <c r="H16" s="348">
        <v>3.6</v>
      </c>
      <c r="I16" s="13">
        <v>4.95</v>
      </c>
      <c r="J16" s="55">
        <v>24.6</v>
      </c>
      <c r="K16" s="203">
        <v>156.6</v>
      </c>
      <c r="L16" s="348">
        <v>0.03</v>
      </c>
      <c r="M16" s="13">
        <v>0</v>
      </c>
      <c r="N16" s="13">
        <v>0</v>
      </c>
      <c r="O16" s="55">
        <v>1.71</v>
      </c>
      <c r="P16" s="348">
        <v>19.16</v>
      </c>
      <c r="Q16" s="13">
        <v>158.46</v>
      </c>
      <c r="R16" s="13">
        <v>19.62</v>
      </c>
      <c r="S16" s="55">
        <v>0.87</v>
      </c>
      <c r="T16" s="171"/>
      <c r="U16" s="171"/>
    </row>
    <row r="17" spans="1:21" s="20" customFormat="1" ht="38.25" customHeight="1">
      <c r="A17" s="145"/>
      <c r="B17" s="160"/>
      <c r="C17" s="434">
        <v>104</v>
      </c>
      <c r="D17" s="205" t="s">
        <v>20</v>
      </c>
      <c r="E17" s="236" t="s">
        <v>107</v>
      </c>
      <c r="F17" s="186">
        <v>200</v>
      </c>
      <c r="G17" s="233"/>
      <c r="H17" s="347">
        <v>0</v>
      </c>
      <c r="I17" s="17">
        <v>0</v>
      </c>
      <c r="J17" s="50">
        <v>19.8</v>
      </c>
      <c r="K17" s="278">
        <v>81.599999999999994</v>
      </c>
      <c r="L17" s="347">
        <v>0.16</v>
      </c>
      <c r="M17" s="17">
        <v>9.16</v>
      </c>
      <c r="N17" s="17">
        <v>0.12</v>
      </c>
      <c r="O17" s="50">
        <v>0.8</v>
      </c>
      <c r="P17" s="347">
        <v>0.76</v>
      </c>
      <c r="Q17" s="17">
        <v>0</v>
      </c>
      <c r="R17" s="17">
        <v>0</v>
      </c>
      <c r="S17" s="50">
        <v>0</v>
      </c>
      <c r="T17" s="109"/>
      <c r="U17" s="109"/>
    </row>
    <row r="18" spans="1:21" s="20" customFormat="1" ht="26.4" customHeight="1">
      <c r="A18" s="145"/>
      <c r="B18" s="160"/>
      <c r="C18" s="434">
        <v>119</v>
      </c>
      <c r="D18" s="204" t="s">
        <v>15</v>
      </c>
      <c r="E18" s="247" t="s">
        <v>67</v>
      </c>
      <c r="F18" s="186">
        <v>45</v>
      </c>
      <c r="G18" s="200"/>
      <c r="H18" s="347">
        <v>3.19</v>
      </c>
      <c r="I18" s="17">
        <v>0.31</v>
      </c>
      <c r="J18" s="50">
        <v>19.89</v>
      </c>
      <c r="K18" s="278">
        <v>108</v>
      </c>
      <c r="L18" s="347">
        <v>0.05</v>
      </c>
      <c r="M18" s="17">
        <v>0</v>
      </c>
      <c r="N18" s="17">
        <v>0</v>
      </c>
      <c r="O18" s="50">
        <v>0.08</v>
      </c>
      <c r="P18" s="347">
        <v>16.649999999999999</v>
      </c>
      <c r="Q18" s="17">
        <v>98.1</v>
      </c>
      <c r="R18" s="17">
        <v>29.25</v>
      </c>
      <c r="S18" s="278">
        <v>1.26</v>
      </c>
      <c r="T18" s="109"/>
      <c r="U18" s="109"/>
    </row>
    <row r="19" spans="1:21" s="20" customFormat="1" ht="23.25" customHeight="1">
      <c r="A19" s="145"/>
      <c r="B19" s="188"/>
      <c r="C19" s="229">
        <v>120</v>
      </c>
      <c r="D19" s="204" t="s">
        <v>16</v>
      </c>
      <c r="E19" s="247" t="s">
        <v>55</v>
      </c>
      <c r="F19" s="186">
        <v>25</v>
      </c>
      <c r="G19" s="200"/>
      <c r="H19" s="347">
        <v>1.42</v>
      </c>
      <c r="I19" s="17">
        <v>0.27</v>
      </c>
      <c r="J19" s="50">
        <v>9.3000000000000007</v>
      </c>
      <c r="K19" s="278">
        <v>45.32</v>
      </c>
      <c r="L19" s="347">
        <v>0.02</v>
      </c>
      <c r="M19" s="17">
        <v>0.1</v>
      </c>
      <c r="N19" s="17">
        <v>0</v>
      </c>
      <c r="O19" s="50">
        <v>7.0000000000000007E-2</v>
      </c>
      <c r="P19" s="347">
        <v>8.5</v>
      </c>
      <c r="Q19" s="17">
        <v>30</v>
      </c>
      <c r="R19" s="17">
        <v>10.25</v>
      </c>
      <c r="S19" s="278">
        <v>0.56999999999999995</v>
      </c>
      <c r="T19" s="109"/>
      <c r="U19" s="109"/>
    </row>
    <row r="20" spans="1:21" s="41" customFormat="1" ht="26.4" customHeight="1">
      <c r="A20" s="144"/>
      <c r="B20" s="219"/>
      <c r="C20" s="230"/>
      <c r="D20" s="630"/>
      <c r="E20" s="248" t="s">
        <v>24</v>
      </c>
      <c r="F20" s="270">
        <f>SUM(F13:F19)</f>
        <v>860</v>
      </c>
      <c r="G20" s="375"/>
      <c r="H20" s="282">
        <f t="shared" ref="H20:S20" si="1">SUM(H13:H19)</f>
        <v>28.150000000000006</v>
      </c>
      <c r="I20" s="38">
        <f t="shared" si="1"/>
        <v>25.759999999999998</v>
      </c>
      <c r="J20" s="87">
        <f t="shared" si="1"/>
        <v>100.03999999999999</v>
      </c>
      <c r="K20" s="651">
        <f t="shared" si="1"/>
        <v>762.5200000000001</v>
      </c>
      <c r="L20" s="282">
        <f t="shared" si="1"/>
        <v>0.5</v>
      </c>
      <c r="M20" s="38">
        <f t="shared" si="1"/>
        <v>97.27</v>
      </c>
      <c r="N20" s="38">
        <f t="shared" si="1"/>
        <v>0.22999999999999998</v>
      </c>
      <c r="O20" s="87">
        <f t="shared" si="1"/>
        <v>5.14</v>
      </c>
      <c r="P20" s="282">
        <f t="shared" si="1"/>
        <v>148.13</v>
      </c>
      <c r="Q20" s="38">
        <f t="shared" si="1"/>
        <v>493.62</v>
      </c>
      <c r="R20" s="38">
        <f t="shared" si="1"/>
        <v>144.9</v>
      </c>
      <c r="S20" s="375">
        <f t="shared" si="1"/>
        <v>7.79</v>
      </c>
    </row>
    <row r="21" spans="1:21" s="41" customFormat="1" ht="26.4" customHeight="1" thickBot="1">
      <c r="A21" s="199"/>
      <c r="B21" s="355"/>
      <c r="C21" s="231"/>
      <c r="D21" s="785"/>
      <c r="E21" s="249" t="s">
        <v>25</v>
      </c>
      <c r="F21" s="190"/>
      <c r="G21" s="390"/>
      <c r="H21" s="285"/>
      <c r="I21" s="63"/>
      <c r="J21" s="153"/>
      <c r="K21" s="790">
        <f>K20/23.5</f>
        <v>32.447659574468091</v>
      </c>
      <c r="L21" s="285"/>
      <c r="M21" s="63"/>
      <c r="N21" s="63"/>
      <c r="O21" s="153"/>
      <c r="P21" s="285"/>
      <c r="Q21" s="63"/>
      <c r="R21" s="63"/>
      <c r="S21" s="390"/>
    </row>
    <row r="22" spans="1:21" ht="15.6">
      <c r="A22" s="9"/>
      <c r="B22" s="325"/>
      <c r="C22" s="326"/>
      <c r="D22" s="335"/>
      <c r="E22" s="32"/>
      <c r="F22" s="32"/>
      <c r="G22" s="296"/>
      <c r="H22" s="297"/>
      <c r="I22" s="296"/>
      <c r="J22" s="32"/>
      <c r="K22" s="298"/>
      <c r="L22" s="32"/>
      <c r="M22" s="32"/>
      <c r="N22" s="32"/>
      <c r="O22" s="299"/>
      <c r="P22" s="299"/>
      <c r="Q22" s="299"/>
      <c r="R22" s="299"/>
      <c r="S22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1"/>
      <c r="C2" s="7"/>
      <c r="D2" s="6" t="s">
        <v>3</v>
      </c>
      <c r="E2" s="6"/>
      <c r="F2" s="8" t="s">
        <v>2</v>
      </c>
      <c r="G2" s="156">
        <v>17</v>
      </c>
      <c r="H2" s="6"/>
      <c r="K2" s="8"/>
      <c r="L2" s="7"/>
      <c r="M2" s="1"/>
      <c r="N2" s="2"/>
    </row>
    <row r="3" spans="1:21" ht="15" thickBot="1">
      <c r="A3" s="1"/>
      <c r="B3" s="33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35" t="s">
        <v>45</v>
      </c>
      <c r="D4" s="178"/>
      <c r="E4" s="235"/>
      <c r="F4" s="141"/>
      <c r="G4" s="141"/>
      <c r="H4" s="93" t="s">
        <v>26</v>
      </c>
      <c r="I4" s="93"/>
      <c r="J4" s="93"/>
      <c r="K4" s="430" t="s">
        <v>27</v>
      </c>
      <c r="L4" s="827" t="s">
        <v>28</v>
      </c>
      <c r="M4" s="828"/>
      <c r="N4" s="828"/>
      <c r="O4" s="829"/>
      <c r="P4" s="827" t="s">
        <v>29</v>
      </c>
      <c r="Q4" s="830"/>
      <c r="R4" s="830"/>
      <c r="S4" s="831"/>
    </row>
    <row r="5" spans="1:21" s="20" customFormat="1" ht="28.5" customHeight="1" thickBot="1">
      <c r="A5" s="195" t="s">
        <v>0</v>
      </c>
      <c r="B5" s="142"/>
      <c r="C5" s="136" t="s">
        <v>46</v>
      </c>
      <c r="D5" s="179" t="s">
        <v>47</v>
      </c>
      <c r="E5" s="136" t="s">
        <v>44</v>
      </c>
      <c r="F5" s="142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431" t="s">
        <v>34</v>
      </c>
      <c r="L5" s="346" t="s">
        <v>35</v>
      </c>
      <c r="M5" s="99" t="s">
        <v>36</v>
      </c>
      <c r="N5" s="99" t="s">
        <v>37</v>
      </c>
      <c r="O5" s="100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3" t="s">
        <v>6</v>
      </c>
      <c r="B6" s="191"/>
      <c r="C6" s="176">
        <v>1</v>
      </c>
      <c r="D6" s="204" t="s">
        <v>23</v>
      </c>
      <c r="E6" s="240" t="s">
        <v>13</v>
      </c>
      <c r="F6" s="186">
        <v>15</v>
      </c>
      <c r="G6" s="340"/>
      <c r="H6" s="21">
        <v>3.66</v>
      </c>
      <c r="I6" s="17">
        <v>3.54</v>
      </c>
      <c r="J6" s="22">
        <v>0</v>
      </c>
      <c r="K6" s="429">
        <v>46.5</v>
      </c>
      <c r="L6" s="347">
        <v>0</v>
      </c>
      <c r="M6" s="17">
        <v>0.24</v>
      </c>
      <c r="N6" s="17">
        <v>0</v>
      </c>
      <c r="O6" s="50">
        <v>0</v>
      </c>
      <c r="P6" s="347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6"/>
      <c r="B7" s="219"/>
      <c r="C7" s="138">
        <v>81</v>
      </c>
      <c r="D7" s="286" t="s">
        <v>10</v>
      </c>
      <c r="E7" s="425" t="s">
        <v>93</v>
      </c>
      <c r="F7" s="187">
        <v>90</v>
      </c>
      <c r="G7" s="286"/>
      <c r="H7" s="23">
        <v>22.41</v>
      </c>
      <c r="I7" s="24">
        <v>15.3</v>
      </c>
      <c r="J7" s="25">
        <v>0.54</v>
      </c>
      <c r="K7" s="432">
        <v>229.77</v>
      </c>
      <c r="L7" s="400">
        <v>0.05</v>
      </c>
      <c r="M7" s="24">
        <v>1.24</v>
      </c>
      <c r="N7" s="24">
        <v>0.01</v>
      </c>
      <c r="O7" s="58">
        <v>1.4</v>
      </c>
      <c r="P7" s="400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6"/>
      <c r="B8" s="219"/>
      <c r="C8" s="138">
        <v>227</v>
      </c>
      <c r="D8" s="286" t="s">
        <v>79</v>
      </c>
      <c r="E8" s="467" t="s">
        <v>160</v>
      </c>
      <c r="F8" s="418">
        <v>150</v>
      </c>
      <c r="G8" s="187"/>
      <c r="H8" s="357">
        <v>4.3499999999999996</v>
      </c>
      <c r="I8" s="114">
        <v>3.9</v>
      </c>
      <c r="J8" s="291">
        <v>20.399999999999999</v>
      </c>
      <c r="K8" s="610">
        <v>134.25</v>
      </c>
      <c r="L8" s="357">
        <v>0.12</v>
      </c>
      <c r="M8" s="114">
        <v>0</v>
      </c>
      <c r="N8" s="114">
        <v>0</v>
      </c>
      <c r="O8" s="291">
        <v>1.47</v>
      </c>
      <c r="P8" s="357">
        <v>7.92</v>
      </c>
      <c r="Q8" s="114">
        <v>109.87</v>
      </c>
      <c r="R8" s="114">
        <v>73.540000000000006</v>
      </c>
      <c r="S8" s="291">
        <v>2.46</v>
      </c>
    </row>
    <row r="9" spans="1:21" s="41" customFormat="1" ht="36" customHeight="1">
      <c r="A9" s="196"/>
      <c r="B9" s="207"/>
      <c r="C9" s="139">
        <v>160</v>
      </c>
      <c r="D9" s="180" t="s">
        <v>122</v>
      </c>
      <c r="E9" s="239" t="s">
        <v>147</v>
      </c>
      <c r="F9" s="254">
        <v>200</v>
      </c>
      <c r="G9" s="186"/>
      <c r="H9" s="21">
        <v>0.4</v>
      </c>
      <c r="I9" s="17">
        <v>0.6</v>
      </c>
      <c r="J9" s="22">
        <v>17.8</v>
      </c>
      <c r="K9" s="435">
        <v>78.599999999999994</v>
      </c>
      <c r="L9" s="388">
        <v>0</v>
      </c>
      <c r="M9" s="37">
        <v>7.6</v>
      </c>
      <c r="N9" s="37">
        <v>0</v>
      </c>
      <c r="O9" s="111">
        <v>0.08</v>
      </c>
      <c r="P9" s="388">
        <v>14.58</v>
      </c>
      <c r="Q9" s="37">
        <v>8.24</v>
      </c>
      <c r="R9" s="37">
        <v>4.4000000000000004</v>
      </c>
      <c r="S9" s="111">
        <v>0.86</v>
      </c>
    </row>
    <row r="10" spans="1:21" s="41" customFormat="1" ht="26.4" customHeight="1">
      <c r="A10" s="196"/>
      <c r="B10" s="187"/>
      <c r="C10" s="139">
        <v>119</v>
      </c>
      <c r="D10" s="204" t="s">
        <v>15</v>
      </c>
      <c r="E10" s="240" t="s">
        <v>67</v>
      </c>
      <c r="F10" s="186">
        <v>30</v>
      </c>
      <c r="G10" s="324"/>
      <c r="H10" s="21">
        <v>2.13</v>
      </c>
      <c r="I10" s="17">
        <v>0.21</v>
      </c>
      <c r="J10" s="22">
        <v>13.26</v>
      </c>
      <c r="K10" s="429">
        <v>72</v>
      </c>
      <c r="L10" s="347">
        <v>0.03</v>
      </c>
      <c r="M10" s="17">
        <v>0</v>
      </c>
      <c r="N10" s="17">
        <v>0</v>
      </c>
      <c r="O10" s="50">
        <v>0.05</v>
      </c>
      <c r="P10" s="347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6"/>
      <c r="B11" s="208"/>
      <c r="C11" s="176">
        <v>120</v>
      </c>
      <c r="D11" s="204" t="s">
        <v>16</v>
      </c>
      <c r="E11" s="240" t="s">
        <v>22</v>
      </c>
      <c r="F11" s="186">
        <v>20</v>
      </c>
      <c r="G11" s="324"/>
      <c r="H11" s="21">
        <v>1.1399999999999999</v>
      </c>
      <c r="I11" s="17">
        <v>0.22</v>
      </c>
      <c r="J11" s="22">
        <v>7.44</v>
      </c>
      <c r="K11" s="429">
        <v>36.26</v>
      </c>
      <c r="L11" s="347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278">
        <v>0.46</v>
      </c>
    </row>
    <row r="12" spans="1:21" s="41" customFormat="1" ht="26.4" customHeight="1">
      <c r="A12" s="196"/>
      <c r="B12" s="219"/>
      <c r="C12" s="138"/>
      <c r="D12" s="181"/>
      <c r="E12" s="248" t="s">
        <v>24</v>
      </c>
      <c r="F12" s="391">
        <f>SUM(F6:F11)</f>
        <v>505</v>
      </c>
      <c r="G12" s="187"/>
      <c r="H12" s="40">
        <f t="shared" ref="H12:S12" si="0">SUM(H6:H11)</f>
        <v>34.090000000000003</v>
      </c>
      <c r="I12" s="38">
        <f t="shared" si="0"/>
        <v>23.77</v>
      </c>
      <c r="J12" s="389">
        <f t="shared" si="0"/>
        <v>59.439999999999991</v>
      </c>
      <c r="K12" s="438">
        <f>SUM(K6:K11)</f>
        <v>597.38</v>
      </c>
      <c r="L12" s="282">
        <f t="shared" si="0"/>
        <v>0.21999999999999997</v>
      </c>
      <c r="M12" s="38">
        <f t="shared" si="0"/>
        <v>9.16</v>
      </c>
      <c r="N12" s="38">
        <f t="shared" si="0"/>
        <v>0.01</v>
      </c>
      <c r="O12" s="87">
        <f t="shared" si="0"/>
        <v>3.06</v>
      </c>
      <c r="P12" s="282">
        <f t="shared" si="0"/>
        <v>217.94</v>
      </c>
      <c r="Q12" s="38">
        <f t="shared" si="0"/>
        <v>459.83000000000004</v>
      </c>
      <c r="R12" s="38">
        <f t="shared" si="0"/>
        <v>133.84</v>
      </c>
      <c r="S12" s="201">
        <f t="shared" si="0"/>
        <v>4.71</v>
      </c>
    </row>
    <row r="13" spans="1:21" s="41" customFormat="1" ht="26.4" customHeight="1" thickBot="1">
      <c r="A13" s="197"/>
      <c r="B13" s="219"/>
      <c r="C13" s="289"/>
      <c r="D13" s="403"/>
      <c r="E13" s="249" t="s">
        <v>25</v>
      </c>
      <c r="F13" s="190"/>
      <c r="G13" s="420"/>
      <c r="H13" s="290"/>
      <c r="I13" s="209"/>
      <c r="J13" s="311"/>
      <c r="K13" s="433">
        <f>K12/23.5</f>
        <v>25.420425531914894</v>
      </c>
      <c r="L13" s="354"/>
      <c r="M13" s="209"/>
      <c r="N13" s="209"/>
      <c r="O13" s="210"/>
      <c r="P13" s="354"/>
      <c r="Q13" s="209"/>
      <c r="R13" s="209"/>
      <c r="S13" s="210"/>
    </row>
    <row r="14" spans="1:21" s="20" customFormat="1" ht="36.75" customHeight="1">
      <c r="A14" s="198" t="s">
        <v>7</v>
      </c>
      <c r="B14" s="211"/>
      <c r="C14" s="424">
        <v>224</v>
      </c>
      <c r="D14" s="423" t="s">
        <v>23</v>
      </c>
      <c r="E14" s="598" t="s">
        <v>137</v>
      </c>
      <c r="F14" s="444">
        <v>60</v>
      </c>
      <c r="G14" s="421"/>
      <c r="H14" s="419">
        <v>4.5199999999999996</v>
      </c>
      <c r="I14" s="122">
        <v>5.05</v>
      </c>
      <c r="J14" s="124">
        <v>15.54</v>
      </c>
      <c r="K14" s="427">
        <v>138.9</v>
      </c>
      <c r="L14" s="419">
        <v>0</v>
      </c>
      <c r="M14" s="122">
        <v>0.2</v>
      </c>
      <c r="N14" s="122">
        <v>0</v>
      </c>
      <c r="O14" s="123">
        <v>2.2000000000000002</v>
      </c>
      <c r="P14" s="428">
        <v>2.76</v>
      </c>
      <c r="Q14" s="122">
        <v>2.34</v>
      </c>
      <c r="R14" s="122">
        <v>1.26</v>
      </c>
      <c r="S14" s="124">
        <v>0.06</v>
      </c>
      <c r="T14" s="41"/>
      <c r="U14" s="41"/>
    </row>
    <row r="15" spans="1:21" s="20" customFormat="1" ht="26.4" customHeight="1">
      <c r="A15" s="143"/>
      <c r="B15" s="188"/>
      <c r="C15" s="137">
        <v>40</v>
      </c>
      <c r="D15" s="182" t="s">
        <v>9</v>
      </c>
      <c r="E15" s="245" t="s">
        <v>148</v>
      </c>
      <c r="F15" s="253">
        <v>200</v>
      </c>
      <c r="G15" s="188"/>
      <c r="H15" s="108">
        <v>5</v>
      </c>
      <c r="I15" s="13">
        <v>7.6</v>
      </c>
      <c r="J15" s="27">
        <v>12.8</v>
      </c>
      <c r="K15" s="434">
        <v>139.80000000000001</v>
      </c>
      <c r="L15" s="348">
        <v>0.04</v>
      </c>
      <c r="M15" s="13">
        <v>3.32</v>
      </c>
      <c r="N15" s="13">
        <v>0</v>
      </c>
      <c r="O15" s="55">
        <v>2.12</v>
      </c>
      <c r="P15" s="348">
        <v>31.94</v>
      </c>
      <c r="Q15" s="13">
        <v>109.2</v>
      </c>
      <c r="R15" s="13">
        <v>24.66</v>
      </c>
      <c r="S15" s="55">
        <v>1.18</v>
      </c>
      <c r="T15" s="109"/>
      <c r="U15" s="109"/>
    </row>
    <row r="16" spans="1:21" s="41" customFormat="1" ht="26.4" customHeight="1">
      <c r="A16" s="144"/>
      <c r="B16" s="160"/>
      <c r="C16" s="138">
        <v>178</v>
      </c>
      <c r="D16" s="181" t="s">
        <v>10</v>
      </c>
      <c r="E16" s="246" t="s">
        <v>166</v>
      </c>
      <c r="F16" s="256">
        <v>240</v>
      </c>
      <c r="G16" s="187"/>
      <c r="H16" s="108">
        <v>25.92</v>
      </c>
      <c r="I16" s="13">
        <v>14.64</v>
      </c>
      <c r="J16" s="27">
        <v>12.48</v>
      </c>
      <c r="K16" s="434">
        <v>284.39999999999998</v>
      </c>
      <c r="L16" s="348">
        <v>0.7</v>
      </c>
      <c r="M16" s="13">
        <v>21.6</v>
      </c>
      <c r="N16" s="13">
        <v>0.02</v>
      </c>
      <c r="O16" s="55">
        <v>0.67</v>
      </c>
      <c r="P16" s="348">
        <v>124.18</v>
      </c>
      <c r="Q16" s="13">
        <v>187.01</v>
      </c>
      <c r="R16" s="13">
        <v>54.14</v>
      </c>
      <c r="S16" s="55">
        <v>3</v>
      </c>
      <c r="T16" s="171"/>
      <c r="U16" s="171"/>
    </row>
    <row r="17" spans="1:21" s="20" customFormat="1" ht="33.75" customHeight="1">
      <c r="A17" s="145"/>
      <c r="B17" s="188"/>
      <c r="C17" s="137">
        <v>219</v>
      </c>
      <c r="D17" s="362" t="s">
        <v>20</v>
      </c>
      <c r="E17" s="344" t="s">
        <v>90</v>
      </c>
      <c r="F17" s="253">
        <v>200</v>
      </c>
      <c r="G17" s="188"/>
      <c r="H17" s="347">
        <v>0</v>
      </c>
      <c r="I17" s="17">
        <v>0</v>
      </c>
      <c r="J17" s="50">
        <v>25</v>
      </c>
      <c r="K17" s="370">
        <v>100</v>
      </c>
      <c r="L17" s="347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9"/>
      <c r="U17" s="109"/>
    </row>
    <row r="18" spans="1:21" s="20" customFormat="1" ht="26.4" customHeight="1">
      <c r="A18" s="145"/>
      <c r="B18" s="189"/>
      <c r="C18" s="139"/>
      <c r="D18" s="204" t="s">
        <v>15</v>
      </c>
      <c r="E18" s="247" t="s">
        <v>67</v>
      </c>
      <c r="F18" s="186">
        <v>45</v>
      </c>
      <c r="G18" s="322"/>
      <c r="H18" s="21">
        <v>3.19</v>
      </c>
      <c r="I18" s="17">
        <v>0.31</v>
      </c>
      <c r="J18" s="22">
        <v>19.89</v>
      </c>
      <c r="K18" s="435">
        <v>108</v>
      </c>
      <c r="L18" s="347">
        <v>0.05</v>
      </c>
      <c r="M18" s="17">
        <v>0</v>
      </c>
      <c r="N18" s="17">
        <v>0</v>
      </c>
      <c r="O18" s="50">
        <v>0.08</v>
      </c>
      <c r="P18" s="347">
        <v>16.649999999999999</v>
      </c>
      <c r="Q18" s="17">
        <v>98.1</v>
      </c>
      <c r="R18" s="17">
        <v>29.25</v>
      </c>
      <c r="S18" s="50">
        <v>1.26</v>
      </c>
      <c r="T18" s="109"/>
      <c r="U18" s="109"/>
    </row>
    <row r="19" spans="1:21" s="20" customFormat="1" ht="26.4" customHeight="1">
      <c r="A19" s="145"/>
      <c r="B19" s="189"/>
      <c r="C19" s="176"/>
      <c r="D19" s="204" t="s">
        <v>16</v>
      </c>
      <c r="E19" s="247" t="s">
        <v>55</v>
      </c>
      <c r="F19" s="186">
        <v>25</v>
      </c>
      <c r="G19" s="322"/>
      <c r="H19" s="21">
        <v>1.42</v>
      </c>
      <c r="I19" s="17">
        <v>0.27</v>
      </c>
      <c r="J19" s="22">
        <v>9.3000000000000007</v>
      </c>
      <c r="K19" s="435">
        <v>45.32</v>
      </c>
      <c r="L19" s="347">
        <v>0.02</v>
      </c>
      <c r="M19" s="17">
        <v>0.1</v>
      </c>
      <c r="N19" s="17">
        <v>0</v>
      </c>
      <c r="O19" s="50">
        <v>7.0000000000000007E-2</v>
      </c>
      <c r="P19" s="347">
        <v>8.5</v>
      </c>
      <c r="Q19" s="17">
        <v>30</v>
      </c>
      <c r="R19" s="17">
        <v>10.25</v>
      </c>
      <c r="S19" s="50">
        <v>0.56999999999999995</v>
      </c>
      <c r="T19" s="109"/>
      <c r="U19" s="109"/>
    </row>
    <row r="20" spans="1:21" s="41" customFormat="1" ht="26.4" customHeight="1">
      <c r="A20" s="144"/>
      <c r="B20" s="160"/>
      <c r="C20" s="374"/>
      <c r="D20" s="184"/>
      <c r="E20" s="248" t="s">
        <v>24</v>
      </c>
      <c r="F20" s="270">
        <f>SUM(F14:F19)</f>
        <v>770</v>
      </c>
      <c r="G20" s="192"/>
      <c r="H20" s="132">
        <f t="shared" ref="H20:S20" si="1">SUM(H14:H19)</f>
        <v>40.049999999999997</v>
      </c>
      <c r="I20" s="131">
        <f t="shared" si="1"/>
        <v>27.869999999999997</v>
      </c>
      <c r="J20" s="261">
        <f t="shared" si="1"/>
        <v>95.009999999999991</v>
      </c>
      <c r="K20" s="436">
        <f>SUM(K14:K19)</f>
        <v>816.42000000000007</v>
      </c>
      <c r="L20" s="284">
        <f t="shared" si="1"/>
        <v>0.81</v>
      </c>
      <c r="M20" s="131">
        <f t="shared" si="1"/>
        <v>30.700000000000003</v>
      </c>
      <c r="N20" s="131">
        <f t="shared" si="1"/>
        <v>0.02</v>
      </c>
      <c r="O20" s="133">
        <f t="shared" si="1"/>
        <v>5.7200000000000006</v>
      </c>
      <c r="P20" s="284">
        <f t="shared" si="1"/>
        <v>184.43</v>
      </c>
      <c r="Q20" s="131">
        <f t="shared" si="1"/>
        <v>426.65</v>
      </c>
      <c r="R20" s="131">
        <f t="shared" si="1"/>
        <v>119.56</v>
      </c>
      <c r="S20" s="133">
        <f t="shared" si="1"/>
        <v>6.11</v>
      </c>
    </row>
    <row r="21" spans="1:21" s="41" customFormat="1" ht="26.4" customHeight="1" thickBot="1">
      <c r="A21" s="199"/>
      <c r="B21" s="161"/>
      <c r="C21" s="376"/>
      <c r="D21" s="185"/>
      <c r="E21" s="249" t="s">
        <v>25</v>
      </c>
      <c r="F21" s="190"/>
      <c r="G21" s="190"/>
      <c r="H21" s="212"/>
      <c r="I21" s="63"/>
      <c r="J21" s="175"/>
      <c r="K21" s="437">
        <f>K20/23.5</f>
        <v>34.741276595744687</v>
      </c>
      <c r="L21" s="285"/>
      <c r="M21" s="63"/>
      <c r="N21" s="63"/>
      <c r="O21" s="153"/>
      <c r="P21" s="285"/>
      <c r="Q21" s="63"/>
      <c r="R21" s="63"/>
      <c r="S21" s="153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6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141" t="s">
        <v>45</v>
      </c>
      <c r="D4" s="178"/>
      <c r="E4" s="216"/>
      <c r="F4" s="135"/>
      <c r="G4" s="618"/>
      <c r="H4" s="371" t="s">
        <v>26</v>
      </c>
      <c r="I4" s="93"/>
      <c r="J4" s="372"/>
      <c r="K4" s="487" t="s">
        <v>27</v>
      </c>
      <c r="L4" s="827" t="s">
        <v>28</v>
      </c>
      <c r="M4" s="828"/>
      <c r="N4" s="828"/>
      <c r="O4" s="828"/>
      <c r="P4" s="827" t="s">
        <v>29</v>
      </c>
      <c r="Q4" s="830"/>
      <c r="R4" s="830"/>
      <c r="S4" s="831"/>
    </row>
    <row r="5" spans="1:19" s="20" customFormat="1" ht="28.5" customHeight="1" thickBot="1">
      <c r="A5" s="195" t="s">
        <v>0</v>
      </c>
      <c r="B5" s="195"/>
      <c r="C5" s="142" t="s">
        <v>46</v>
      </c>
      <c r="D5" s="117" t="s">
        <v>47</v>
      </c>
      <c r="E5" s="142" t="s">
        <v>44</v>
      </c>
      <c r="F5" s="136" t="s">
        <v>30</v>
      </c>
      <c r="G5" s="142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  <c r="L5" s="810" t="s">
        <v>35</v>
      </c>
      <c r="M5" s="732" t="s">
        <v>36</v>
      </c>
      <c r="N5" s="732" t="s">
        <v>37</v>
      </c>
      <c r="O5" s="811" t="s">
        <v>38</v>
      </c>
      <c r="P5" s="810" t="s">
        <v>39</v>
      </c>
      <c r="Q5" s="732" t="s">
        <v>40</v>
      </c>
      <c r="R5" s="732" t="s">
        <v>41</v>
      </c>
      <c r="S5" s="670" t="s">
        <v>42</v>
      </c>
    </row>
    <row r="6" spans="1:19" s="20" customFormat="1" ht="37.5" customHeight="1">
      <c r="A6" s="198" t="s">
        <v>6</v>
      </c>
      <c r="B6" s="198"/>
      <c r="C6" s="191" t="s">
        <v>156</v>
      </c>
      <c r="D6" s="397" t="s">
        <v>23</v>
      </c>
      <c r="E6" s="581" t="s">
        <v>51</v>
      </c>
      <c r="F6" s="580">
        <v>17</v>
      </c>
      <c r="G6" s="191"/>
      <c r="H6" s="347">
        <v>1.7</v>
      </c>
      <c r="I6" s="17">
        <v>4.42</v>
      </c>
      <c r="J6" s="50">
        <v>0.85</v>
      </c>
      <c r="K6" s="369">
        <v>49.98</v>
      </c>
      <c r="L6" s="387">
        <v>0</v>
      </c>
      <c r="M6" s="47">
        <v>0.1</v>
      </c>
      <c r="N6" s="47">
        <v>0</v>
      </c>
      <c r="O6" s="48">
        <v>0</v>
      </c>
      <c r="P6" s="387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3"/>
      <c r="B7" s="143"/>
      <c r="C7" s="305">
        <v>137</v>
      </c>
      <c r="D7" s="302" t="s">
        <v>23</v>
      </c>
      <c r="E7" s="300" t="s">
        <v>103</v>
      </c>
      <c r="F7" s="186">
        <v>100</v>
      </c>
      <c r="G7" s="365"/>
      <c r="H7" s="347">
        <v>0.9</v>
      </c>
      <c r="I7" s="17">
        <v>0</v>
      </c>
      <c r="J7" s="50">
        <v>8.6</v>
      </c>
      <c r="K7" s="369">
        <v>38</v>
      </c>
      <c r="L7" s="347">
        <v>0.06</v>
      </c>
      <c r="M7" s="17">
        <v>38</v>
      </c>
      <c r="N7" s="17">
        <v>0.06</v>
      </c>
      <c r="O7" s="50">
        <v>0</v>
      </c>
      <c r="P7" s="347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3"/>
      <c r="B8" s="143"/>
      <c r="C8" s="186">
        <v>145</v>
      </c>
      <c r="D8" s="204" t="s">
        <v>4</v>
      </c>
      <c r="E8" s="582" t="s">
        <v>149</v>
      </c>
      <c r="F8" s="416">
        <v>150</v>
      </c>
      <c r="G8" s="186"/>
      <c r="H8" s="347">
        <v>19.2</v>
      </c>
      <c r="I8" s="17">
        <v>14.7</v>
      </c>
      <c r="J8" s="50">
        <v>32.85</v>
      </c>
      <c r="K8" s="369">
        <v>340.95</v>
      </c>
      <c r="L8" s="347">
        <v>0.73</v>
      </c>
      <c r="M8" s="17">
        <v>0.37</v>
      </c>
      <c r="N8" s="17">
        <v>0.12</v>
      </c>
      <c r="O8" s="50">
        <v>0.57999999999999996</v>
      </c>
      <c r="P8" s="347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3"/>
      <c r="B9" s="143"/>
      <c r="C9" s="189">
        <v>95</v>
      </c>
      <c r="D9" s="205" t="s">
        <v>20</v>
      </c>
      <c r="E9" s="236" t="s">
        <v>105</v>
      </c>
      <c r="F9" s="675">
        <v>200</v>
      </c>
      <c r="G9" s="324"/>
      <c r="H9" s="347">
        <v>0</v>
      </c>
      <c r="I9" s="17">
        <v>0</v>
      </c>
      <c r="J9" s="50">
        <v>24.4</v>
      </c>
      <c r="K9" s="369">
        <v>97.6</v>
      </c>
      <c r="L9" s="347">
        <v>0.16</v>
      </c>
      <c r="M9" s="17">
        <v>9.18</v>
      </c>
      <c r="N9" s="17">
        <v>0.16</v>
      </c>
      <c r="O9" s="50">
        <v>0.8</v>
      </c>
      <c r="P9" s="347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3"/>
      <c r="B10" s="143"/>
      <c r="C10" s="189">
        <v>121</v>
      </c>
      <c r="D10" s="204" t="s">
        <v>15</v>
      </c>
      <c r="E10" s="301" t="s">
        <v>59</v>
      </c>
      <c r="F10" s="511">
        <v>20</v>
      </c>
      <c r="G10" s="186"/>
      <c r="H10" s="347">
        <v>1.44</v>
      </c>
      <c r="I10" s="17">
        <v>0.13</v>
      </c>
      <c r="J10" s="50">
        <v>9.83</v>
      </c>
      <c r="K10" s="369">
        <v>50.44</v>
      </c>
      <c r="L10" s="347">
        <v>0.04</v>
      </c>
      <c r="M10" s="17">
        <v>0</v>
      </c>
      <c r="N10" s="17">
        <v>0</v>
      </c>
      <c r="O10" s="50">
        <v>0.51</v>
      </c>
      <c r="P10" s="347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3"/>
      <c r="B11" s="143"/>
      <c r="C11" s="186">
        <v>120</v>
      </c>
      <c r="D11" s="204" t="s">
        <v>16</v>
      </c>
      <c r="E11" s="205" t="s">
        <v>55</v>
      </c>
      <c r="F11" s="176">
        <v>20</v>
      </c>
      <c r="G11" s="186"/>
      <c r="H11" s="347">
        <v>1.1399999999999999</v>
      </c>
      <c r="I11" s="17">
        <v>0.22</v>
      </c>
      <c r="J11" s="50">
        <v>7.44</v>
      </c>
      <c r="K11" s="370">
        <v>36.26</v>
      </c>
      <c r="L11" s="347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3"/>
      <c r="B12" s="143"/>
      <c r="C12" s="186"/>
      <c r="D12" s="204"/>
      <c r="E12" s="474" t="s">
        <v>24</v>
      </c>
      <c r="F12" s="483">
        <f>SUM(F6:F11)</f>
        <v>507</v>
      </c>
      <c r="G12" s="186"/>
      <c r="H12" s="347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74">
        <f>SUM(K6:K11)</f>
        <v>613.23</v>
      </c>
      <c r="L12" s="347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7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6"/>
      <c r="B13" s="506"/>
      <c r="C13" s="550"/>
      <c r="D13" s="500"/>
      <c r="E13" s="552" t="s">
        <v>25</v>
      </c>
      <c r="F13" s="555"/>
      <c r="G13" s="500"/>
      <c r="H13" s="814"/>
      <c r="I13" s="815"/>
      <c r="J13" s="816"/>
      <c r="K13" s="575">
        <f>K12/23.5</f>
        <v>26.094893617021278</v>
      </c>
      <c r="L13" s="814"/>
      <c r="M13" s="815"/>
      <c r="N13" s="815"/>
      <c r="O13" s="816"/>
      <c r="P13" s="814"/>
      <c r="Q13" s="815"/>
      <c r="R13" s="815"/>
      <c r="S13" s="816"/>
    </row>
    <row r="14" spans="1:19" s="20" customFormat="1" ht="37.5" customHeight="1">
      <c r="A14" s="198" t="s">
        <v>7</v>
      </c>
      <c r="B14" s="198"/>
      <c r="C14" s="191">
        <v>136</v>
      </c>
      <c r="D14" s="183" t="s">
        <v>23</v>
      </c>
      <c r="E14" s="177" t="s">
        <v>157</v>
      </c>
      <c r="F14" s="664">
        <v>60</v>
      </c>
      <c r="G14" s="812"/>
      <c r="H14" s="387">
        <v>8.4600000000000009</v>
      </c>
      <c r="I14" s="47">
        <v>11.22</v>
      </c>
      <c r="J14" s="48">
        <v>0.84</v>
      </c>
      <c r="K14" s="491">
        <v>138.18</v>
      </c>
      <c r="L14" s="387">
        <v>0.01</v>
      </c>
      <c r="M14" s="47">
        <v>1.41</v>
      </c>
      <c r="N14" s="47">
        <v>0.01</v>
      </c>
      <c r="O14" s="54">
        <v>0.36</v>
      </c>
      <c r="P14" s="387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3"/>
      <c r="B15" s="143"/>
      <c r="C15" s="186">
        <v>237</v>
      </c>
      <c r="D15" s="240" t="s">
        <v>9</v>
      </c>
      <c r="E15" s="301" t="s">
        <v>187</v>
      </c>
      <c r="F15" s="272">
        <v>200</v>
      </c>
      <c r="G15" s="623"/>
      <c r="H15" s="347">
        <v>1.8</v>
      </c>
      <c r="I15" s="17">
        <v>5.4</v>
      </c>
      <c r="J15" s="50">
        <v>7.2</v>
      </c>
      <c r="K15" s="369">
        <v>84.8</v>
      </c>
      <c r="L15" s="400">
        <v>0.03</v>
      </c>
      <c r="M15" s="24">
        <v>10.08</v>
      </c>
      <c r="N15" s="24">
        <v>0.1</v>
      </c>
      <c r="O15" s="25">
        <v>0.96</v>
      </c>
      <c r="P15" s="400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5"/>
      <c r="B16" s="584"/>
      <c r="C16" s="187">
        <v>222</v>
      </c>
      <c r="D16" s="288" t="s">
        <v>10</v>
      </c>
      <c r="E16" s="585" t="s">
        <v>151</v>
      </c>
      <c r="F16" s="276">
        <v>90</v>
      </c>
      <c r="G16" s="791"/>
      <c r="H16" s="400">
        <v>13.83</v>
      </c>
      <c r="I16" s="24">
        <v>14.43</v>
      </c>
      <c r="J16" s="58">
        <v>8.0299999999999994</v>
      </c>
      <c r="K16" s="399">
        <v>218.79</v>
      </c>
      <c r="L16" s="400">
        <v>7.0000000000000007E-2</v>
      </c>
      <c r="M16" s="24">
        <v>10.53</v>
      </c>
      <c r="N16" s="24">
        <v>0.02</v>
      </c>
      <c r="O16" s="25">
        <v>0.84</v>
      </c>
      <c r="P16" s="400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5"/>
      <c r="B17" s="144"/>
      <c r="C17" s="187">
        <v>141</v>
      </c>
      <c r="D17" s="288" t="s">
        <v>57</v>
      </c>
      <c r="E17" s="585" t="s">
        <v>150</v>
      </c>
      <c r="F17" s="276">
        <v>150</v>
      </c>
      <c r="G17" s="791"/>
      <c r="H17" s="357">
        <v>4.05</v>
      </c>
      <c r="I17" s="114">
        <v>6.6</v>
      </c>
      <c r="J17" s="291">
        <v>24.9</v>
      </c>
      <c r="K17" s="610">
        <v>174.75</v>
      </c>
      <c r="L17" s="357">
        <v>0.1</v>
      </c>
      <c r="M17" s="114">
        <v>14.59</v>
      </c>
      <c r="N17" s="114">
        <v>0</v>
      </c>
      <c r="O17" s="115">
        <v>1.32</v>
      </c>
      <c r="P17" s="357">
        <v>56.82</v>
      </c>
      <c r="Q17" s="114">
        <v>80.67</v>
      </c>
      <c r="R17" s="114">
        <v>26.47</v>
      </c>
      <c r="S17" s="291">
        <v>0.85</v>
      </c>
    </row>
    <row r="18" spans="1:19" s="20" customFormat="1" ht="37.5" customHeight="1">
      <c r="A18" s="145"/>
      <c r="B18" s="144"/>
      <c r="C18" s="187">
        <v>107</v>
      </c>
      <c r="D18" s="288" t="s">
        <v>20</v>
      </c>
      <c r="E18" s="585" t="s">
        <v>152</v>
      </c>
      <c r="F18" s="276">
        <v>200</v>
      </c>
      <c r="G18" s="791"/>
      <c r="H18" s="400">
        <v>0</v>
      </c>
      <c r="I18" s="24">
        <v>0</v>
      </c>
      <c r="J18" s="58">
        <v>22.8</v>
      </c>
      <c r="K18" s="399">
        <v>92</v>
      </c>
      <c r="L18" s="400">
        <v>0.04</v>
      </c>
      <c r="M18" s="24">
        <v>12</v>
      </c>
      <c r="N18" s="24">
        <v>0.6</v>
      </c>
      <c r="O18" s="25">
        <v>0</v>
      </c>
      <c r="P18" s="400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5"/>
      <c r="B19" s="144"/>
      <c r="C19" s="294">
        <v>119</v>
      </c>
      <c r="D19" s="288" t="s">
        <v>15</v>
      </c>
      <c r="E19" s="206" t="s">
        <v>67</v>
      </c>
      <c r="F19" s="228">
        <v>30</v>
      </c>
      <c r="G19" s="791"/>
      <c r="H19" s="400">
        <v>2.13</v>
      </c>
      <c r="I19" s="24">
        <v>0.21</v>
      </c>
      <c r="J19" s="58">
        <v>13.26</v>
      </c>
      <c r="K19" s="690">
        <v>72</v>
      </c>
      <c r="L19" s="400">
        <v>0.03</v>
      </c>
      <c r="M19" s="24">
        <v>0</v>
      </c>
      <c r="N19" s="24">
        <v>0</v>
      </c>
      <c r="O19" s="25">
        <v>0.05</v>
      </c>
      <c r="P19" s="400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5"/>
      <c r="B20" s="144"/>
      <c r="C20" s="187">
        <v>120</v>
      </c>
      <c r="D20" s="288" t="s">
        <v>16</v>
      </c>
      <c r="E20" s="206" t="s">
        <v>55</v>
      </c>
      <c r="F20" s="228">
        <v>20</v>
      </c>
      <c r="G20" s="791"/>
      <c r="H20" s="400">
        <v>1.1399999999999999</v>
      </c>
      <c r="I20" s="24">
        <v>0.22</v>
      </c>
      <c r="J20" s="58">
        <v>7.44</v>
      </c>
      <c r="K20" s="690">
        <v>36.26</v>
      </c>
      <c r="L20" s="400">
        <v>0.02</v>
      </c>
      <c r="M20" s="24">
        <v>0.08</v>
      </c>
      <c r="N20" s="24">
        <v>0</v>
      </c>
      <c r="O20" s="25">
        <v>0.06</v>
      </c>
      <c r="P20" s="400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5"/>
      <c r="B21" s="144"/>
      <c r="C21" s="586"/>
      <c r="D21" s="587"/>
      <c r="E21" s="474" t="s">
        <v>24</v>
      </c>
      <c r="F21" s="395">
        <f>F14+F15+F16+F17+F18+F19+F20</f>
        <v>750</v>
      </c>
      <c r="G21" s="395"/>
      <c r="H21" s="677">
        <f t="shared" ref="H21:S21" si="1">H14+H15+H16+H17+H18+H19+H20</f>
        <v>31.410000000000004</v>
      </c>
      <c r="I21" s="113">
        <f t="shared" si="1"/>
        <v>38.08</v>
      </c>
      <c r="J21" s="392">
        <f t="shared" si="1"/>
        <v>84.47</v>
      </c>
      <c r="K21" s="734">
        <f t="shared" si="1"/>
        <v>816.78</v>
      </c>
      <c r="L21" s="677">
        <f t="shared" si="1"/>
        <v>0.30000000000000004</v>
      </c>
      <c r="M21" s="113">
        <f t="shared" si="1"/>
        <v>48.69</v>
      </c>
      <c r="N21" s="113">
        <f t="shared" si="1"/>
        <v>0.73</v>
      </c>
      <c r="O21" s="393">
        <f t="shared" si="1"/>
        <v>3.5899999999999994</v>
      </c>
      <c r="P21" s="677">
        <f t="shared" si="1"/>
        <v>212.52</v>
      </c>
      <c r="Q21" s="113">
        <f t="shared" si="1"/>
        <v>440.13</v>
      </c>
      <c r="R21" s="113">
        <f t="shared" si="1"/>
        <v>104.72</v>
      </c>
      <c r="S21" s="392">
        <f t="shared" si="1"/>
        <v>4.4400000000000004</v>
      </c>
    </row>
    <row r="22" spans="1:19" s="20" customFormat="1" ht="37.5" customHeight="1" thickBot="1">
      <c r="A22" s="377"/>
      <c r="B22" s="199"/>
      <c r="C22" s="193"/>
      <c r="D22" s="304"/>
      <c r="E22" s="552" t="s">
        <v>153</v>
      </c>
      <c r="F22" s="676"/>
      <c r="G22" s="813"/>
      <c r="H22" s="285"/>
      <c r="I22" s="63"/>
      <c r="J22" s="153"/>
      <c r="K22" s="660">
        <f>K21/23.5</f>
        <v>34.756595744680851</v>
      </c>
      <c r="L22" s="600"/>
      <c r="M22" s="601"/>
      <c r="N22" s="601"/>
      <c r="O22" s="603"/>
      <c r="P22" s="600"/>
      <c r="Q22" s="601"/>
      <c r="R22" s="601"/>
      <c r="S22" s="602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6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9"/>
      <c r="F3" s="589"/>
      <c r="G3" s="589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457" t="s">
        <v>45</v>
      </c>
      <c r="D4" s="178"/>
      <c r="E4" s="564"/>
      <c r="F4" s="729"/>
      <c r="G4" s="457"/>
      <c r="H4" s="371" t="s">
        <v>26</v>
      </c>
      <c r="I4" s="93"/>
      <c r="J4" s="93"/>
      <c r="K4" s="263" t="s">
        <v>27</v>
      </c>
      <c r="L4" s="830" t="s">
        <v>28</v>
      </c>
      <c r="M4" s="828"/>
      <c r="N4" s="828"/>
      <c r="O4" s="829"/>
      <c r="P4" s="827" t="s">
        <v>29</v>
      </c>
      <c r="Q4" s="830"/>
      <c r="R4" s="830"/>
      <c r="S4" s="831"/>
    </row>
    <row r="5" spans="1:19" s="20" customFormat="1" ht="28.5" customHeight="1" thickBot="1">
      <c r="A5" s="195" t="s">
        <v>0</v>
      </c>
      <c r="B5" s="195"/>
      <c r="C5" s="364" t="s">
        <v>46</v>
      </c>
      <c r="D5" s="117" t="s">
        <v>47</v>
      </c>
      <c r="E5" s="174" t="s">
        <v>44</v>
      </c>
      <c r="F5" s="142" t="s">
        <v>30</v>
      </c>
      <c r="G5" s="142" t="s">
        <v>43</v>
      </c>
      <c r="H5" s="346" t="s">
        <v>31</v>
      </c>
      <c r="I5" s="99" t="s">
        <v>32</v>
      </c>
      <c r="J5" s="257" t="s">
        <v>33</v>
      </c>
      <c r="K5" s="264" t="s">
        <v>34</v>
      </c>
      <c r="L5" s="98" t="s">
        <v>35</v>
      </c>
      <c r="M5" s="99" t="s">
        <v>36</v>
      </c>
      <c r="N5" s="99" t="s">
        <v>37</v>
      </c>
      <c r="O5" s="100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7.5" customHeight="1">
      <c r="A6" s="198" t="s">
        <v>6</v>
      </c>
      <c r="B6" s="198"/>
      <c r="C6" s="191">
        <v>24</v>
      </c>
      <c r="D6" s="397" t="s">
        <v>8</v>
      </c>
      <c r="E6" s="359" t="s">
        <v>189</v>
      </c>
      <c r="F6" s="191">
        <v>150</v>
      </c>
      <c r="G6" s="397"/>
      <c r="H6" s="387">
        <v>0.6</v>
      </c>
      <c r="I6" s="47">
        <v>0</v>
      </c>
      <c r="J6" s="54">
        <v>16.95</v>
      </c>
      <c r="K6" s="519">
        <v>69</v>
      </c>
      <c r="L6" s="46">
        <v>0.01</v>
      </c>
      <c r="M6" s="47">
        <v>19.5</v>
      </c>
      <c r="N6" s="47">
        <v>0.04</v>
      </c>
      <c r="O6" s="48">
        <v>0</v>
      </c>
      <c r="P6" s="387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3"/>
      <c r="B7" s="143"/>
      <c r="C7" s="187">
        <v>229</v>
      </c>
      <c r="D7" s="286" t="s">
        <v>10</v>
      </c>
      <c r="E7" s="246" t="s">
        <v>168</v>
      </c>
      <c r="F7" s="323">
        <v>90</v>
      </c>
      <c r="G7" s="187"/>
      <c r="H7" s="400">
        <v>17.010000000000002</v>
      </c>
      <c r="I7" s="24">
        <v>6.36</v>
      </c>
      <c r="J7" s="25">
        <v>3.1</v>
      </c>
      <c r="K7" s="268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400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3"/>
      <c r="B8" s="143"/>
      <c r="C8" s="188">
        <v>52</v>
      </c>
      <c r="D8" s="362" t="s">
        <v>79</v>
      </c>
      <c r="E8" s="245" t="s">
        <v>154</v>
      </c>
      <c r="F8" s="588">
        <v>150</v>
      </c>
      <c r="G8" s="188"/>
      <c r="H8" s="347">
        <v>3.15</v>
      </c>
      <c r="I8" s="17">
        <v>4.5</v>
      </c>
      <c r="J8" s="22">
        <v>17.55</v>
      </c>
      <c r="K8" s="265">
        <v>122.85</v>
      </c>
      <c r="L8" s="21">
        <v>0.16</v>
      </c>
      <c r="M8" s="17">
        <v>25.3</v>
      </c>
      <c r="N8" s="17">
        <v>0</v>
      </c>
      <c r="O8" s="50">
        <v>5.53</v>
      </c>
      <c r="P8" s="347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3"/>
      <c r="B9" s="143"/>
      <c r="C9" s="186">
        <v>219</v>
      </c>
      <c r="D9" s="204" t="s">
        <v>20</v>
      </c>
      <c r="E9" s="353" t="s">
        <v>161</v>
      </c>
      <c r="F9" s="250">
        <v>200</v>
      </c>
      <c r="G9" s="204"/>
      <c r="H9" s="347">
        <v>0</v>
      </c>
      <c r="I9" s="17">
        <v>0</v>
      </c>
      <c r="J9" s="22">
        <v>25</v>
      </c>
      <c r="K9" s="266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400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3"/>
      <c r="B10" s="143"/>
      <c r="C10" s="189">
        <v>119</v>
      </c>
      <c r="D10" s="204" t="s">
        <v>15</v>
      </c>
      <c r="E10" s="240" t="s">
        <v>67</v>
      </c>
      <c r="F10" s="186">
        <v>30</v>
      </c>
      <c r="G10" s="324"/>
      <c r="H10" s="347">
        <v>2.13</v>
      </c>
      <c r="I10" s="17">
        <v>0.21</v>
      </c>
      <c r="J10" s="22">
        <v>13.26</v>
      </c>
      <c r="K10" s="266">
        <v>72</v>
      </c>
      <c r="L10" s="21">
        <v>0.03</v>
      </c>
      <c r="M10" s="17">
        <v>0</v>
      </c>
      <c r="N10" s="17">
        <v>0</v>
      </c>
      <c r="O10" s="50">
        <v>0.05</v>
      </c>
      <c r="P10" s="347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3"/>
      <c r="B11" s="143"/>
      <c r="C11" s="186">
        <v>120</v>
      </c>
      <c r="D11" s="204" t="s">
        <v>16</v>
      </c>
      <c r="E11" s="240" t="s">
        <v>22</v>
      </c>
      <c r="F11" s="186">
        <v>20</v>
      </c>
      <c r="G11" s="324"/>
      <c r="H11" s="347">
        <v>1.1399999999999999</v>
      </c>
      <c r="I11" s="17">
        <v>0.22</v>
      </c>
      <c r="J11" s="22">
        <v>7.44</v>
      </c>
      <c r="K11" s="266">
        <v>36.26</v>
      </c>
      <c r="L11" s="21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278">
        <v>0.46</v>
      </c>
    </row>
    <row r="12" spans="1:19" s="20" customFormat="1" ht="37.5" customHeight="1">
      <c r="A12" s="143"/>
      <c r="B12" s="143"/>
      <c r="C12" s="186"/>
      <c r="D12" s="204"/>
      <c r="E12" s="248" t="s">
        <v>24</v>
      </c>
      <c r="F12" s="485">
        <f>SUM(F6:F11)</f>
        <v>640</v>
      </c>
      <c r="G12" s="186"/>
      <c r="H12" s="347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60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7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6"/>
      <c r="B13" s="506"/>
      <c r="C13" s="550"/>
      <c r="D13" s="500"/>
      <c r="E13" s="249" t="s">
        <v>25</v>
      </c>
      <c r="F13" s="550"/>
      <c r="G13" s="500"/>
      <c r="H13" s="561"/>
      <c r="I13" s="103"/>
      <c r="J13" s="558"/>
      <c r="K13" s="559">
        <f>K12/23.5</f>
        <v>22.820425531914893</v>
      </c>
      <c r="L13" s="557"/>
      <c r="M13" s="103"/>
      <c r="N13" s="103"/>
      <c r="O13" s="104"/>
      <c r="P13" s="561"/>
      <c r="Q13" s="103"/>
      <c r="R13" s="103"/>
      <c r="S13" s="104"/>
    </row>
    <row r="14" spans="1:19" s="20" customFormat="1" ht="37.5" customHeight="1">
      <c r="A14" s="198" t="s">
        <v>7</v>
      </c>
      <c r="B14" s="198"/>
      <c r="C14" s="191">
        <v>25</v>
      </c>
      <c r="D14" s="359" t="s">
        <v>23</v>
      </c>
      <c r="E14" s="551" t="s">
        <v>58</v>
      </c>
      <c r="F14" s="553">
        <v>150</v>
      </c>
      <c r="G14" s="191"/>
      <c r="H14" s="387">
        <v>0.6</v>
      </c>
      <c r="I14" s="47">
        <v>0.45</v>
      </c>
      <c r="J14" s="48">
        <v>12.3</v>
      </c>
      <c r="K14" s="312">
        <v>54.9</v>
      </c>
      <c r="L14" s="387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3"/>
      <c r="B15" s="143"/>
      <c r="C15" s="186">
        <v>37</v>
      </c>
      <c r="D15" s="240" t="s">
        <v>9</v>
      </c>
      <c r="E15" s="585" t="s">
        <v>155</v>
      </c>
      <c r="F15" s="256">
        <v>200</v>
      </c>
      <c r="G15" s="204"/>
      <c r="H15" s="348">
        <v>6</v>
      </c>
      <c r="I15" s="13">
        <v>5.4</v>
      </c>
      <c r="J15" s="55">
        <v>10.8</v>
      </c>
      <c r="K15" s="189">
        <v>115.6</v>
      </c>
      <c r="L15" s="348">
        <v>0.1</v>
      </c>
      <c r="M15" s="13">
        <v>10.7</v>
      </c>
      <c r="N15" s="13">
        <v>0</v>
      </c>
      <c r="O15" s="55">
        <v>0.18</v>
      </c>
      <c r="P15" s="108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4"/>
      <c r="B16" s="584"/>
      <c r="C16" s="187">
        <v>181</v>
      </c>
      <c r="D16" s="288" t="s">
        <v>10</v>
      </c>
      <c r="E16" s="585" t="s">
        <v>177</v>
      </c>
      <c r="F16" s="256">
        <v>90</v>
      </c>
      <c r="G16" s="286"/>
      <c r="H16" s="348">
        <v>21.24</v>
      </c>
      <c r="I16" s="13">
        <v>7.47</v>
      </c>
      <c r="J16" s="55">
        <v>2.7</v>
      </c>
      <c r="K16" s="189">
        <v>162.9</v>
      </c>
      <c r="L16" s="348">
        <v>0.03</v>
      </c>
      <c r="M16" s="13">
        <v>0.28999999999999998</v>
      </c>
      <c r="N16" s="13">
        <v>0.32</v>
      </c>
      <c r="O16" s="55">
        <v>2.39</v>
      </c>
      <c r="P16" s="108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4"/>
      <c r="B17" s="144"/>
      <c r="C17" s="187">
        <v>64</v>
      </c>
      <c r="D17" s="288" t="s">
        <v>57</v>
      </c>
      <c r="E17" s="585" t="s">
        <v>92</v>
      </c>
      <c r="F17" s="256">
        <v>150</v>
      </c>
      <c r="G17" s="286"/>
      <c r="H17" s="348">
        <v>6.45</v>
      </c>
      <c r="I17" s="13">
        <v>4.05</v>
      </c>
      <c r="J17" s="55">
        <v>40.200000000000003</v>
      </c>
      <c r="K17" s="189">
        <v>223.65</v>
      </c>
      <c r="L17" s="348">
        <v>0.08</v>
      </c>
      <c r="M17" s="13">
        <v>0</v>
      </c>
      <c r="N17" s="13">
        <v>0</v>
      </c>
      <c r="O17" s="55">
        <v>2.0699999999999998</v>
      </c>
      <c r="P17" s="108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4"/>
      <c r="B18" s="144"/>
      <c r="C18" s="294">
        <v>98</v>
      </c>
      <c r="D18" s="187" t="s">
        <v>20</v>
      </c>
      <c r="E18" s="288" t="s">
        <v>112</v>
      </c>
      <c r="F18" s="586">
        <v>200</v>
      </c>
      <c r="G18" s="321"/>
      <c r="H18" s="23">
        <v>0.4</v>
      </c>
      <c r="I18" s="24">
        <v>0</v>
      </c>
      <c r="J18" s="25">
        <v>27</v>
      </c>
      <c r="K18" s="268">
        <v>110</v>
      </c>
      <c r="L18" s="400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4"/>
      <c r="B19" s="144"/>
      <c r="C19" s="294">
        <v>119</v>
      </c>
      <c r="D19" s="204" t="s">
        <v>15</v>
      </c>
      <c r="E19" s="247" t="s">
        <v>67</v>
      </c>
      <c r="F19" s="186">
        <v>45</v>
      </c>
      <c r="G19" s="322"/>
      <c r="H19" s="347">
        <v>3.19</v>
      </c>
      <c r="I19" s="17">
        <v>0.31</v>
      </c>
      <c r="J19" s="50">
        <v>19.89</v>
      </c>
      <c r="K19" s="265">
        <v>108</v>
      </c>
      <c r="L19" s="347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4"/>
      <c r="B20" s="144"/>
      <c r="C20" s="187">
        <v>120</v>
      </c>
      <c r="D20" s="204" t="s">
        <v>16</v>
      </c>
      <c r="E20" s="247" t="s">
        <v>55</v>
      </c>
      <c r="F20" s="186">
        <v>25</v>
      </c>
      <c r="G20" s="322"/>
      <c r="H20" s="347">
        <v>1.42</v>
      </c>
      <c r="I20" s="17">
        <v>0.27</v>
      </c>
      <c r="J20" s="50">
        <v>9.3000000000000007</v>
      </c>
      <c r="K20" s="265">
        <v>45.32</v>
      </c>
      <c r="L20" s="347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4"/>
      <c r="B21" s="144"/>
      <c r="C21" s="586"/>
      <c r="D21" s="587"/>
      <c r="E21" s="474"/>
      <c r="F21" s="391">
        <f>SUM(F14:F20)</f>
        <v>860</v>
      </c>
      <c r="G21" s="391"/>
      <c r="H21" s="282">
        <f t="shared" ref="H21:S21" si="1">SUM(H14:H20)</f>
        <v>39.299999999999997</v>
      </c>
      <c r="I21" s="38">
        <f t="shared" si="1"/>
        <v>17.95</v>
      </c>
      <c r="J21" s="87">
        <f t="shared" si="1"/>
        <v>122.19</v>
      </c>
      <c r="K21" s="391">
        <f>SUM(K14:K20)</f>
        <v>820.37</v>
      </c>
      <c r="L21" s="282">
        <f t="shared" si="1"/>
        <v>0.31</v>
      </c>
      <c r="M21" s="38">
        <f t="shared" si="1"/>
        <v>18.73</v>
      </c>
      <c r="N21" s="38">
        <f t="shared" si="1"/>
        <v>0.33</v>
      </c>
      <c r="O21" s="87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7">
        <f t="shared" si="1"/>
        <v>10.08</v>
      </c>
    </row>
    <row r="22" spans="1:19" s="41" customFormat="1" ht="37.5" customHeight="1" thickBot="1">
      <c r="A22" s="199"/>
      <c r="B22" s="199"/>
      <c r="C22" s="193"/>
      <c r="D22" s="304"/>
      <c r="E22" s="552"/>
      <c r="F22" s="590"/>
      <c r="G22" s="590"/>
      <c r="H22" s="592"/>
      <c r="I22" s="593"/>
      <c r="J22" s="594"/>
      <c r="K22" s="591">
        <f>K21/23.5</f>
        <v>34.909361702127661</v>
      </c>
      <c r="L22" s="592"/>
      <c r="M22" s="593"/>
      <c r="N22" s="593"/>
      <c r="O22" s="594"/>
      <c r="P22" s="817"/>
      <c r="Q22" s="593"/>
      <c r="R22" s="593"/>
      <c r="S22" s="59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6"/>
      <c r="B4" s="617" t="s">
        <v>45</v>
      </c>
      <c r="C4" s="116"/>
      <c r="D4" s="235"/>
      <c r="E4" s="618"/>
      <c r="F4" s="617"/>
      <c r="G4" s="430" t="s">
        <v>26</v>
      </c>
      <c r="H4" s="487"/>
      <c r="I4" s="368"/>
      <c r="J4" s="263" t="s">
        <v>27</v>
      </c>
      <c r="K4" s="823" t="s">
        <v>28</v>
      </c>
      <c r="L4" s="824"/>
      <c r="M4" s="824"/>
      <c r="N4" s="824"/>
      <c r="O4" s="823" t="s">
        <v>29</v>
      </c>
      <c r="P4" s="825"/>
      <c r="Q4" s="825"/>
      <c r="R4" s="826"/>
    </row>
    <row r="5" spans="1:18" s="20" customFormat="1" ht="28.5" customHeight="1" thickBot="1">
      <c r="A5" s="117" t="s">
        <v>0</v>
      </c>
      <c r="B5" s="136" t="s">
        <v>46</v>
      </c>
      <c r="C5" s="640" t="s">
        <v>47</v>
      </c>
      <c r="D5" s="136" t="s">
        <v>44</v>
      </c>
      <c r="E5" s="142" t="s">
        <v>30</v>
      </c>
      <c r="F5" s="136" t="s">
        <v>43</v>
      </c>
      <c r="G5" s="346" t="s">
        <v>31</v>
      </c>
      <c r="H5" s="99" t="s">
        <v>32</v>
      </c>
      <c r="I5" s="100" t="s">
        <v>33</v>
      </c>
      <c r="J5" s="264" t="s">
        <v>34</v>
      </c>
      <c r="K5" s="573" t="s">
        <v>35</v>
      </c>
      <c r="L5" s="562" t="s">
        <v>36</v>
      </c>
      <c r="M5" s="562" t="s">
        <v>37</v>
      </c>
      <c r="N5" s="641" t="s">
        <v>38</v>
      </c>
      <c r="O5" s="382" t="s">
        <v>39</v>
      </c>
      <c r="P5" s="14" t="s">
        <v>40</v>
      </c>
      <c r="Q5" s="14" t="s">
        <v>41</v>
      </c>
      <c r="R5" s="102" t="s">
        <v>42</v>
      </c>
    </row>
    <row r="6" spans="1:18" s="20" customFormat="1" ht="26.4" customHeight="1">
      <c r="A6" s="118" t="s">
        <v>6</v>
      </c>
      <c r="B6" s="572" t="s">
        <v>54</v>
      </c>
      <c r="C6" s="300" t="s">
        <v>23</v>
      </c>
      <c r="D6" s="396" t="s">
        <v>51</v>
      </c>
      <c r="E6" s="305">
        <v>17</v>
      </c>
      <c r="F6" s="462"/>
      <c r="G6" s="373">
        <v>1.7</v>
      </c>
      <c r="H6" s="45">
        <v>4.42</v>
      </c>
      <c r="I6" s="309">
        <v>0.85</v>
      </c>
      <c r="J6" s="312">
        <v>49.98</v>
      </c>
      <c r="K6" s="373">
        <v>0</v>
      </c>
      <c r="L6" s="45">
        <v>0.1</v>
      </c>
      <c r="M6" s="45">
        <v>0</v>
      </c>
      <c r="N6" s="60">
        <v>0</v>
      </c>
      <c r="O6" s="373">
        <v>25.16</v>
      </c>
      <c r="P6" s="45">
        <v>18.190000000000001</v>
      </c>
      <c r="Q6" s="45">
        <v>3.74</v>
      </c>
      <c r="R6" s="309">
        <v>0.1</v>
      </c>
    </row>
    <row r="7" spans="1:18" s="20" customFormat="1" ht="26.4" customHeight="1">
      <c r="A7" s="118"/>
      <c r="B7" s="176">
        <v>54</v>
      </c>
      <c r="C7" s="204" t="s">
        <v>79</v>
      </c>
      <c r="D7" s="247" t="s">
        <v>50</v>
      </c>
      <c r="E7" s="186">
        <v>150</v>
      </c>
      <c r="F7" s="176"/>
      <c r="G7" s="400">
        <v>7.2</v>
      </c>
      <c r="H7" s="24">
        <v>5.0999999999999996</v>
      </c>
      <c r="I7" s="58">
        <v>33.9</v>
      </c>
      <c r="J7" s="268">
        <v>210.3</v>
      </c>
      <c r="K7" s="400">
        <v>0.21</v>
      </c>
      <c r="L7" s="24">
        <v>0</v>
      </c>
      <c r="M7" s="24">
        <v>0</v>
      </c>
      <c r="N7" s="25">
        <v>1.74</v>
      </c>
      <c r="O7" s="400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8"/>
      <c r="B8" s="176">
        <v>58</v>
      </c>
      <c r="C8" s="204" t="s">
        <v>10</v>
      </c>
      <c r="D8" s="236" t="s">
        <v>49</v>
      </c>
      <c r="E8" s="186">
        <v>90</v>
      </c>
      <c r="F8" s="176"/>
      <c r="G8" s="347">
        <v>12.4</v>
      </c>
      <c r="H8" s="17">
        <v>14.03</v>
      </c>
      <c r="I8" s="50">
        <v>2.56</v>
      </c>
      <c r="J8" s="265">
        <v>188.2</v>
      </c>
      <c r="K8" s="347">
        <v>7.0000000000000007E-2</v>
      </c>
      <c r="L8" s="17">
        <v>20.3</v>
      </c>
      <c r="M8" s="17">
        <v>0.03</v>
      </c>
      <c r="N8" s="22">
        <v>2.2999999999999998</v>
      </c>
      <c r="O8" s="347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8"/>
      <c r="B9" s="137">
        <v>104</v>
      </c>
      <c r="C9" s="362" t="s">
        <v>20</v>
      </c>
      <c r="D9" s="344" t="s">
        <v>107</v>
      </c>
      <c r="E9" s="253">
        <v>200</v>
      </c>
      <c r="F9" s="137"/>
      <c r="G9" s="347">
        <v>0</v>
      </c>
      <c r="H9" s="17">
        <v>0</v>
      </c>
      <c r="I9" s="50">
        <v>19.2</v>
      </c>
      <c r="J9" s="265">
        <v>76.8</v>
      </c>
      <c r="K9" s="347">
        <v>0.16</v>
      </c>
      <c r="L9" s="17">
        <v>9.16</v>
      </c>
      <c r="M9" s="17">
        <v>0.12</v>
      </c>
      <c r="N9" s="22">
        <v>0.8</v>
      </c>
      <c r="O9" s="347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8"/>
      <c r="B10" s="139">
        <v>119</v>
      </c>
      <c r="C10" s="204" t="s">
        <v>15</v>
      </c>
      <c r="D10" s="247" t="s">
        <v>21</v>
      </c>
      <c r="E10" s="186">
        <v>30</v>
      </c>
      <c r="F10" s="176"/>
      <c r="G10" s="347">
        <v>2.13</v>
      </c>
      <c r="H10" s="17">
        <v>0.21</v>
      </c>
      <c r="I10" s="50">
        <v>13.26</v>
      </c>
      <c r="J10" s="266">
        <v>72</v>
      </c>
      <c r="K10" s="347">
        <v>0.03</v>
      </c>
      <c r="L10" s="17">
        <v>0</v>
      </c>
      <c r="M10" s="17">
        <v>0</v>
      </c>
      <c r="N10" s="22">
        <v>0.05</v>
      </c>
      <c r="O10" s="347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8"/>
      <c r="B11" s="176">
        <v>120</v>
      </c>
      <c r="C11" s="204" t="s">
        <v>16</v>
      </c>
      <c r="D11" s="247" t="s">
        <v>55</v>
      </c>
      <c r="E11" s="186">
        <v>20</v>
      </c>
      <c r="F11" s="176"/>
      <c r="G11" s="347">
        <v>1.1399999999999999</v>
      </c>
      <c r="H11" s="17">
        <v>0.22</v>
      </c>
      <c r="I11" s="50">
        <v>7.44</v>
      </c>
      <c r="J11" s="266">
        <v>36.26</v>
      </c>
      <c r="K11" s="347">
        <v>0.02</v>
      </c>
      <c r="L11" s="17">
        <v>0.08</v>
      </c>
      <c r="M11" s="17">
        <v>0</v>
      </c>
      <c r="N11" s="22">
        <v>0.06</v>
      </c>
      <c r="O11" s="347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8"/>
      <c r="B12" s="176"/>
      <c r="C12" s="204"/>
      <c r="D12" s="454" t="s">
        <v>24</v>
      </c>
      <c r="E12" s="485">
        <f>SUM(E6:E11)</f>
        <v>507</v>
      </c>
      <c r="F12" s="176"/>
      <c r="G12" s="347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60">
        <f t="shared" si="0"/>
        <v>633.54</v>
      </c>
      <c r="K12" s="347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7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9"/>
      <c r="B13" s="555"/>
      <c r="C13" s="500"/>
      <c r="D13" s="456" t="s">
        <v>25</v>
      </c>
      <c r="E13" s="550"/>
      <c r="F13" s="549"/>
      <c r="G13" s="561"/>
      <c r="H13" s="103"/>
      <c r="I13" s="104"/>
      <c r="J13" s="559">
        <f>J12/23.5</f>
        <v>26.959148936170212</v>
      </c>
      <c r="K13" s="561"/>
      <c r="L13" s="103"/>
      <c r="M13" s="103"/>
      <c r="N13" s="558"/>
      <c r="O13" s="561"/>
      <c r="P13" s="103"/>
      <c r="Q13" s="103"/>
      <c r="R13" s="104"/>
    </row>
    <row r="14" spans="1:18" s="20" customFormat="1" ht="26.4" customHeight="1">
      <c r="A14" s="120" t="s">
        <v>7</v>
      </c>
      <c r="B14" s="639">
        <v>135</v>
      </c>
      <c r="C14" s="609" t="s">
        <v>23</v>
      </c>
      <c r="D14" s="244" t="s">
        <v>64</v>
      </c>
      <c r="E14" s="211">
        <v>60</v>
      </c>
      <c r="F14" s="383"/>
      <c r="G14" s="400">
        <v>1.2</v>
      </c>
      <c r="H14" s="24">
        <v>5.4</v>
      </c>
      <c r="I14" s="58">
        <v>5.16</v>
      </c>
      <c r="J14" s="268">
        <v>73.2</v>
      </c>
      <c r="K14" s="400">
        <v>0.01</v>
      </c>
      <c r="L14" s="24">
        <v>4.2</v>
      </c>
      <c r="M14" s="24">
        <v>0.55000000000000004</v>
      </c>
      <c r="N14" s="25">
        <v>0</v>
      </c>
      <c r="O14" s="400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9"/>
      <c r="B15" s="138">
        <v>36</v>
      </c>
      <c r="C15" s="286" t="s">
        <v>9</v>
      </c>
      <c r="D15" s="425" t="s">
        <v>56</v>
      </c>
      <c r="E15" s="187">
        <v>200</v>
      </c>
      <c r="F15" s="288"/>
      <c r="G15" s="357">
        <v>5</v>
      </c>
      <c r="H15" s="114">
        <v>8.6</v>
      </c>
      <c r="I15" s="291">
        <v>12.6</v>
      </c>
      <c r="J15" s="294">
        <v>147.80000000000001</v>
      </c>
      <c r="K15" s="357">
        <v>0.1</v>
      </c>
      <c r="L15" s="114">
        <v>10.08</v>
      </c>
      <c r="M15" s="114">
        <v>0</v>
      </c>
      <c r="N15" s="115">
        <v>1.1000000000000001</v>
      </c>
      <c r="O15" s="357">
        <v>41.98</v>
      </c>
      <c r="P15" s="114">
        <v>122.08</v>
      </c>
      <c r="Q15" s="114">
        <v>36.96</v>
      </c>
      <c r="R15" s="291">
        <v>11.18</v>
      </c>
    </row>
    <row r="16" spans="1:18" s="20" customFormat="1" ht="26.4" customHeight="1">
      <c r="A16" s="127"/>
      <c r="B16" s="138">
        <v>90</v>
      </c>
      <c r="C16" s="286" t="s">
        <v>10</v>
      </c>
      <c r="D16" s="453" t="s">
        <v>172</v>
      </c>
      <c r="E16" s="256">
        <v>90</v>
      </c>
      <c r="F16" s="138"/>
      <c r="G16" s="611">
        <v>15.21</v>
      </c>
      <c r="H16" s="129">
        <v>14.04</v>
      </c>
      <c r="I16" s="134">
        <v>8.91</v>
      </c>
      <c r="J16" s="269">
        <v>222.75</v>
      </c>
      <c r="K16" s="611">
        <v>0.37</v>
      </c>
      <c r="L16" s="129">
        <v>0.09</v>
      </c>
      <c r="M16" s="129">
        <v>0</v>
      </c>
      <c r="N16" s="130">
        <v>0.49</v>
      </c>
      <c r="O16" s="611">
        <v>54.18</v>
      </c>
      <c r="P16" s="129">
        <v>117.54</v>
      </c>
      <c r="Q16" s="129">
        <v>24.8</v>
      </c>
      <c r="R16" s="134">
        <v>1.6</v>
      </c>
    </row>
    <row r="17" spans="1:18" s="20" customFormat="1" ht="33" customHeight="1">
      <c r="A17" s="127"/>
      <c r="B17" s="138">
        <v>218</v>
      </c>
      <c r="C17" s="286" t="s">
        <v>57</v>
      </c>
      <c r="D17" s="425" t="s">
        <v>180</v>
      </c>
      <c r="E17" s="187">
        <v>150</v>
      </c>
      <c r="F17" s="288"/>
      <c r="G17" s="400">
        <v>4.1399999999999997</v>
      </c>
      <c r="H17" s="24">
        <v>10.86</v>
      </c>
      <c r="I17" s="58">
        <v>18.64</v>
      </c>
      <c r="J17" s="398">
        <v>189</v>
      </c>
      <c r="K17" s="400">
        <v>0.15</v>
      </c>
      <c r="L17" s="24">
        <v>13.75</v>
      </c>
      <c r="M17" s="24">
        <v>0.21</v>
      </c>
      <c r="N17" s="25">
        <v>0.37</v>
      </c>
      <c r="O17" s="400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7"/>
      <c r="B18" s="138">
        <v>219</v>
      </c>
      <c r="C18" s="286" t="s">
        <v>20</v>
      </c>
      <c r="D18" s="425" t="s">
        <v>161</v>
      </c>
      <c r="E18" s="187">
        <v>200</v>
      </c>
      <c r="F18" s="288"/>
      <c r="G18" s="400">
        <v>0</v>
      </c>
      <c r="H18" s="24">
        <v>0</v>
      </c>
      <c r="I18" s="58">
        <v>25</v>
      </c>
      <c r="J18" s="398">
        <v>100</v>
      </c>
      <c r="K18" s="400">
        <v>0</v>
      </c>
      <c r="L18" s="24">
        <v>5.48</v>
      </c>
      <c r="M18" s="24">
        <v>0</v>
      </c>
      <c r="N18" s="25">
        <v>0.57999999999999996</v>
      </c>
      <c r="O18" s="400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7"/>
      <c r="B19" s="610">
        <v>119</v>
      </c>
      <c r="C19" s="286" t="s">
        <v>15</v>
      </c>
      <c r="D19" s="293" t="s">
        <v>67</v>
      </c>
      <c r="E19" s="187">
        <v>30</v>
      </c>
      <c r="F19" s="187"/>
      <c r="G19" s="23">
        <v>2.13</v>
      </c>
      <c r="H19" s="24">
        <v>0.21</v>
      </c>
      <c r="I19" s="25">
        <v>13.26</v>
      </c>
      <c r="J19" s="398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7"/>
      <c r="B20" s="138">
        <v>120</v>
      </c>
      <c r="C20" s="286" t="s">
        <v>16</v>
      </c>
      <c r="D20" s="293" t="s">
        <v>55</v>
      </c>
      <c r="E20" s="187">
        <v>20</v>
      </c>
      <c r="F20" s="187"/>
      <c r="G20" s="23">
        <v>1.1399999999999999</v>
      </c>
      <c r="H20" s="24">
        <v>0.22</v>
      </c>
      <c r="I20" s="25">
        <v>7.44</v>
      </c>
      <c r="J20" s="398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7"/>
      <c r="B21" s="612"/>
      <c r="C21" s="321"/>
      <c r="D21" s="454" t="s">
        <v>24</v>
      </c>
      <c r="E21" s="613">
        <f>E14+E15+E16+E17+E18+E19+E20</f>
        <v>750</v>
      </c>
      <c r="F21" s="138"/>
      <c r="G21" s="282">
        <f t="shared" ref="G21:R21" si="1">G14+G15+G16+G17+G18+G19+G20</f>
        <v>28.82</v>
      </c>
      <c r="H21" s="38">
        <f t="shared" si="1"/>
        <v>39.33</v>
      </c>
      <c r="I21" s="87">
        <f t="shared" si="1"/>
        <v>91.01</v>
      </c>
      <c r="J21" s="633">
        <f t="shared" si="1"/>
        <v>841.01</v>
      </c>
      <c r="K21" s="282">
        <f t="shared" si="1"/>
        <v>0.68</v>
      </c>
      <c r="L21" s="38">
        <f t="shared" si="1"/>
        <v>33.68</v>
      </c>
      <c r="M21" s="38">
        <f t="shared" si="1"/>
        <v>0.76</v>
      </c>
      <c r="N21" s="389">
        <f t="shared" si="1"/>
        <v>2.65</v>
      </c>
      <c r="O21" s="282">
        <f t="shared" si="1"/>
        <v>211.26999999999998</v>
      </c>
      <c r="P21" s="38">
        <f t="shared" si="1"/>
        <v>470.62</v>
      </c>
      <c r="Q21" s="38">
        <f t="shared" si="1"/>
        <v>153.1</v>
      </c>
      <c r="R21" s="87">
        <f t="shared" si="1"/>
        <v>19.920000000000002</v>
      </c>
    </row>
    <row r="22" spans="1:18" s="20" customFormat="1" ht="26.4" customHeight="1" thickBot="1">
      <c r="A22" s="152"/>
      <c r="B22" s="376"/>
      <c r="C22" s="185"/>
      <c r="D22" s="456" t="s">
        <v>25</v>
      </c>
      <c r="E22" s="190"/>
      <c r="F22" s="310"/>
      <c r="G22" s="285"/>
      <c r="H22" s="63"/>
      <c r="I22" s="153"/>
      <c r="J22" s="271">
        <f>J21/23.5</f>
        <v>35.787659574468087</v>
      </c>
      <c r="K22" s="600"/>
      <c r="L22" s="601"/>
      <c r="M22" s="601"/>
      <c r="N22" s="603"/>
      <c r="O22" s="600"/>
      <c r="P22" s="601"/>
      <c r="Q22" s="601"/>
      <c r="R22" s="602"/>
    </row>
    <row r="23" spans="1:18" s="171" customFormat="1" ht="26.4" customHeight="1">
      <c r="A23" s="568"/>
      <c r="B23" s="569"/>
      <c r="C23" s="568"/>
      <c r="D23" s="570"/>
      <c r="E23" s="568"/>
      <c r="F23" s="568"/>
      <c r="G23" s="568"/>
      <c r="H23" s="568"/>
      <c r="I23" s="568"/>
      <c r="J23" s="571"/>
      <c r="K23" s="568"/>
      <c r="L23" s="568"/>
      <c r="M23" s="568"/>
      <c r="N23" s="568"/>
      <c r="O23" s="568"/>
      <c r="P23" s="568"/>
      <c r="Q23" s="568"/>
      <c r="R23" s="568"/>
    </row>
    <row r="24" spans="1:18" s="171" customFormat="1" ht="26.4" customHeight="1">
      <c r="A24" s="568"/>
      <c r="B24" s="569"/>
      <c r="C24" s="568"/>
      <c r="D24" s="570"/>
      <c r="E24" s="568"/>
      <c r="F24" s="568"/>
      <c r="G24" s="568"/>
      <c r="H24" s="568"/>
      <c r="I24" s="568"/>
      <c r="J24" s="571"/>
      <c r="K24" s="568"/>
      <c r="L24" s="568"/>
      <c r="M24" s="568"/>
      <c r="N24" s="568"/>
      <c r="O24" s="568"/>
      <c r="P24" s="568"/>
      <c r="Q24" s="568"/>
      <c r="R24" s="568"/>
    </row>
    <row r="25" spans="1:18">
      <c r="A25" s="11"/>
      <c r="B25" s="56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6"/>
      <c r="B37" s="567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563" t="s">
        <v>45</v>
      </c>
      <c r="D4" s="178"/>
      <c r="E4" s="216"/>
      <c r="F4" s="616"/>
      <c r="G4" s="618"/>
      <c r="H4" s="93" t="s">
        <v>26</v>
      </c>
      <c r="I4" s="93"/>
      <c r="J4" s="93"/>
      <c r="K4" s="263" t="s">
        <v>27</v>
      </c>
      <c r="L4" s="830" t="s">
        <v>28</v>
      </c>
      <c r="M4" s="828"/>
      <c r="N4" s="828"/>
      <c r="O4" s="828"/>
      <c r="P4" s="827" t="s">
        <v>29</v>
      </c>
      <c r="Q4" s="830"/>
      <c r="R4" s="830"/>
      <c r="S4" s="831"/>
    </row>
    <row r="5" spans="1:19" s="20" customFormat="1" ht="38.25" customHeight="1" thickBot="1">
      <c r="A5" s="195" t="s">
        <v>0</v>
      </c>
      <c r="B5" s="195"/>
      <c r="C5" s="174" t="s">
        <v>46</v>
      </c>
      <c r="D5" s="117" t="s">
        <v>47</v>
      </c>
      <c r="E5" s="142" t="s">
        <v>44</v>
      </c>
      <c r="F5" s="174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  <c r="L5" s="98" t="s">
        <v>35</v>
      </c>
      <c r="M5" s="99" t="s">
        <v>36</v>
      </c>
      <c r="N5" s="99" t="s">
        <v>37</v>
      </c>
      <c r="O5" s="257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9" customHeight="1">
      <c r="A6" s="198" t="s">
        <v>6</v>
      </c>
      <c r="B6" s="120"/>
      <c r="C6" s="572">
        <v>137</v>
      </c>
      <c r="D6" s="300" t="s">
        <v>23</v>
      </c>
      <c r="E6" s="597" t="s">
        <v>103</v>
      </c>
      <c r="F6" s="678">
        <v>150</v>
      </c>
      <c r="G6" s="320"/>
      <c r="H6" s="59">
        <v>1.35</v>
      </c>
      <c r="I6" s="45">
        <v>0</v>
      </c>
      <c r="J6" s="60">
        <v>12.9</v>
      </c>
      <c r="K6" s="312">
        <v>57</v>
      </c>
      <c r="L6" s="59">
        <v>0.09</v>
      </c>
      <c r="M6" s="45">
        <v>57</v>
      </c>
      <c r="N6" s="45">
        <v>0.09</v>
      </c>
      <c r="O6" s="60">
        <v>0</v>
      </c>
      <c r="P6" s="373">
        <v>52.5</v>
      </c>
      <c r="Q6" s="45">
        <v>25.5</v>
      </c>
      <c r="R6" s="45">
        <v>16.5</v>
      </c>
      <c r="S6" s="309">
        <v>0.15</v>
      </c>
    </row>
    <row r="7" spans="1:19" s="20" customFormat="1" ht="39" customHeight="1">
      <c r="A7" s="143"/>
      <c r="B7" s="118"/>
      <c r="C7" s="138">
        <v>67</v>
      </c>
      <c r="D7" s="286" t="s">
        <v>77</v>
      </c>
      <c r="E7" s="206" t="s">
        <v>111</v>
      </c>
      <c r="F7" s="228">
        <v>150</v>
      </c>
      <c r="G7" s="286"/>
      <c r="H7" s="23">
        <v>18.75</v>
      </c>
      <c r="I7" s="24">
        <v>19.5</v>
      </c>
      <c r="J7" s="25">
        <v>2.7</v>
      </c>
      <c r="K7" s="268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400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3"/>
      <c r="B8" s="118"/>
      <c r="C8" s="169">
        <v>100</v>
      </c>
      <c r="D8" s="362" t="s">
        <v>20</v>
      </c>
      <c r="E8" s="344" t="s">
        <v>114</v>
      </c>
      <c r="F8" s="273">
        <v>200</v>
      </c>
      <c r="G8" s="188"/>
      <c r="H8" s="21">
        <v>0.2</v>
      </c>
      <c r="I8" s="17">
        <v>0</v>
      </c>
      <c r="J8" s="22">
        <v>15.56</v>
      </c>
      <c r="K8" s="265">
        <v>63.2</v>
      </c>
      <c r="L8" s="347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3"/>
      <c r="B9" s="118"/>
      <c r="C9" s="137">
        <v>121</v>
      </c>
      <c r="D9" s="352" t="s">
        <v>59</v>
      </c>
      <c r="E9" s="301" t="s">
        <v>59</v>
      </c>
      <c r="F9" s="274">
        <v>30</v>
      </c>
      <c r="G9" s="186"/>
      <c r="H9" s="21">
        <v>2.16</v>
      </c>
      <c r="I9" s="17">
        <v>0.81</v>
      </c>
      <c r="J9" s="22">
        <v>14.73</v>
      </c>
      <c r="K9" s="265">
        <v>75.66</v>
      </c>
      <c r="L9" s="21">
        <v>0.04</v>
      </c>
      <c r="M9" s="17">
        <v>0</v>
      </c>
      <c r="N9" s="17">
        <v>0</v>
      </c>
      <c r="O9" s="22">
        <v>0.51</v>
      </c>
      <c r="P9" s="347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3"/>
      <c r="B10" s="118"/>
      <c r="C10" s="137">
        <v>120</v>
      </c>
      <c r="D10" s="204" t="s">
        <v>16</v>
      </c>
      <c r="E10" s="205" t="s">
        <v>55</v>
      </c>
      <c r="F10" s="229">
        <v>20</v>
      </c>
      <c r="G10" s="186"/>
      <c r="H10" s="21">
        <v>1.1399999999999999</v>
      </c>
      <c r="I10" s="17">
        <v>0.22</v>
      </c>
      <c r="J10" s="22">
        <v>7.44</v>
      </c>
      <c r="K10" s="266">
        <v>36.26</v>
      </c>
      <c r="L10" s="21">
        <v>0.02</v>
      </c>
      <c r="M10" s="17">
        <v>0.08</v>
      </c>
      <c r="N10" s="17">
        <v>0</v>
      </c>
      <c r="O10" s="22">
        <v>0.06</v>
      </c>
      <c r="P10" s="347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3"/>
      <c r="B11" s="118"/>
      <c r="C11" s="596"/>
      <c r="D11" s="362"/>
      <c r="E11" s="474" t="s">
        <v>24</v>
      </c>
      <c r="F11" s="679">
        <f>SUM(F6:F10)</f>
        <v>550</v>
      </c>
      <c r="G11" s="188"/>
      <c r="H11" s="514">
        <f t="shared" ref="H11:S11" si="0">SUM(H6:H10)</f>
        <v>23.6</v>
      </c>
      <c r="I11" s="33">
        <f t="shared" si="0"/>
        <v>20.529999999999998</v>
      </c>
      <c r="J11" s="517">
        <f t="shared" si="0"/>
        <v>53.33</v>
      </c>
      <c r="K11" s="520">
        <f t="shared" si="0"/>
        <v>493.56999999999994</v>
      </c>
      <c r="L11" s="514">
        <f t="shared" si="0"/>
        <v>0.22</v>
      </c>
      <c r="M11" s="33">
        <f t="shared" si="0"/>
        <v>58.89</v>
      </c>
      <c r="N11" s="33">
        <f t="shared" si="0"/>
        <v>0.43000000000000005</v>
      </c>
      <c r="O11" s="517">
        <f t="shared" si="0"/>
        <v>2.8800000000000003</v>
      </c>
      <c r="P11" s="522">
        <f t="shared" si="0"/>
        <v>342.38</v>
      </c>
      <c r="Q11" s="33">
        <f t="shared" si="0"/>
        <v>403.00000000000006</v>
      </c>
      <c r="R11" s="33">
        <f t="shared" si="0"/>
        <v>63.7</v>
      </c>
      <c r="S11" s="503">
        <f t="shared" si="0"/>
        <v>3.8400000000000003</v>
      </c>
    </row>
    <row r="12" spans="1:19" s="20" customFormat="1" ht="39" customHeight="1" thickBot="1">
      <c r="A12" s="506"/>
      <c r="B12" s="579"/>
      <c r="C12" s="513"/>
      <c r="D12" s="595"/>
      <c r="E12" s="475" t="s">
        <v>25</v>
      </c>
      <c r="F12" s="680"/>
      <c r="G12" s="510"/>
      <c r="H12" s="515"/>
      <c r="I12" s="504"/>
      <c r="J12" s="518"/>
      <c r="K12" s="521">
        <f>K11/23.5</f>
        <v>21.002978723404251</v>
      </c>
      <c r="L12" s="515"/>
      <c r="M12" s="504"/>
      <c r="N12" s="504"/>
      <c r="O12" s="518"/>
      <c r="P12" s="523"/>
      <c r="Q12" s="504"/>
      <c r="R12" s="504"/>
      <c r="S12" s="505"/>
    </row>
    <row r="13" spans="1:19" s="20" customFormat="1" ht="39" customHeight="1">
      <c r="A13" s="198" t="s">
        <v>7</v>
      </c>
      <c r="B13" s="634"/>
      <c r="C13" s="635">
        <v>135</v>
      </c>
      <c r="D13" s="628" t="s">
        <v>23</v>
      </c>
      <c r="E13" s="681" t="s">
        <v>64</v>
      </c>
      <c r="F13" s="686">
        <v>60</v>
      </c>
      <c r="G13" s="211"/>
      <c r="H13" s="548">
        <v>1.2</v>
      </c>
      <c r="I13" s="61">
        <v>5.4</v>
      </c>
      <c r="J13" s="629">
        <v>5.16</v>
      </c>
      <c r="K13" s="636">
        <v>73.2</v>
      </c>
      <c r="L13" s="548">
        <v>0.01</v>
      </c>
      <c r="M13" s="61">
        <v>4.2</v>
      </c>
      <c r="N13" s="61">
        <v>0.55000000000000004</v>
      </c>
      <c r="O13" s="629">
        <v>0</v>
      </c>
      <c r="P13" s="546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3"/>
      <c r="B14" s="196"/>
      <c r="C14" s="228">
        <v>33</v>
      </c>
      <c r="D14" s="286" t="s">
        <v>9</v>
      </c>
      <c r="E14" s="682" t="s">
        <v>74</v>
      </c>
      <c r="F14" s="256">
        <v>200</v>
      </c>
      <c r="G14" s="187"/>
      <c r="H14" s="292">
        <v>6.4</v>
      </c>
      <c r="I14" s="114">
        <v>6.2</v>
      </c>
      <c r="J14" s="115">
        <v>12.2</v>
      </c>
      <c r="K14" s="294">
        <v>130.6</v>
      </c>
      <c r="L14" s="292">
        <v>0.08</v>
      </c>
      <c r="M14" s="114">
        <v>6.8</v>
      </c>
      <c r="N14" s="114">
        <v>0</v>
      </c>
      <c r="O14" s="115">
        <v>1</v>
      </c>
      <c r="P14" s="357">
        <v>36.799999999999997</v>
      </c>
      <c r="Q14" s="114">
        <v>76.2</v>
      </c>
      <c r="R14" s="114">
        <v>23.2</v>
      </c>
      <c r="S14" s="291">
        <v>0.8</v>
      </c>
    </row>
    <row r="15" spans="1:19" s="20" customFormat="1" ht="39" customHeight="1">
      <c r="A15" s="145"/>
      <c r="B15" s="219"/>
      <c r="C15" s="228">
        <v>42</v>
      </c>
      <c r="D15" s="286" t="s">
        <v>10</v>
      </c>
      <c r="E15" s="682" t="s">
        <v>158</v>
      </c>
      <c r="F15" s="256">
        <v>90</v>
      </c>
      <c r="G15" s="187"/>
      <c r="H15" s="292">
        <v>18.7</v>
      </c>
      <c r="I15" s="114">
        <v>19.2</v>
      </c>
      <c r="J15" s="115">
        <v>7.5</v>
      </c>
      <c r="K15" s="294">
        <v>278.27999999999997</v>
      </c>
      <c r="L15" s="292">
        <v>7.0000000000000007E-2</v>
      </c>
      <c r="M15" s="114">
        <v>1.36</v>
      </c>
      <c r="N15" s="114">
        <v>0</v>
      </c>
      <c r="O15" s="115">
        <v>0.26</v>
      </c>
      <c r="P15" s="357">
        <v>25.02</v>
      </c>
      <c r="Q15" s="114">
        <v>174.5</v>
      </c>
      <c r="R15" s="114">
        <v>21.92</v>
      </c>
      <c r="S15" s="291">
        <v>2.04</v>
      </c>
    </row>
    <row r="16" spans="1:19" s="20" customFormat="1" ht="48" customHeight="1">
      <c r="A16" s="145"/>
      <c r="B16" s="144"/>
      <c r="C16" s="228">
        <v>234</v>
      </c>
      <c r="D16" s="286" t="s">
        <v>79</v>
      </c>
      <c r="E16" s="425" t="s">
        <v>176</v>
      </c>
      <c r="F16" s="187">
        <v>150</v>
      </c>
      <c r="G16" s="187"/>
      <c r="H16" s="292">
        <v>3.01</v>
      </c>
      <c r="I16" s="114">
        <v>10.51</v>
      </c>
      <c r="J16" s="115">
        <v>20.88</v>
      </c>
      <c r="K16" s="294">
        <v>192</v>
      </c>
      <c r="L16" s="292">
        <v>0.13</v>
      </c>
      <c r="M16" s="114">
        <v>21.91</v>
      </c>
      <c r="N16" s="114">
        <v>0.01</v>
      </c>
      <c r="O16" s="115">
        <v>0.43</v>
      </c>
      <c r="P16" s="357">
        <v>23.55</v>
      </c>
      <c r="Q16" s="114">
        <v>78.73</v>
      </c>
      <c r="R16" s="114">
        <v>31.5</v>
      </c>
      <c r="S16" s="291">
        <v>1.32</v>
      </c>
    </row>
    <row r="17" spans="1:19" s="20" customFormat="1" ht="39" customHeight="1">
      <c r="A17" s="145"/>
      <c r="B17" s="144"/>
      <c r="C17" s="228">
        <v>156</v>
      </c>
      <c r="D17" s="286" t="s">
        <v>20</v>
      </c>
      <c r="E17" s="682" t="s">
        <v>179</v>
      </c>
      <c r="F17" s="256">
        <v>200</v>
      </c>
      <c r="G17" s="187"/>
      <c r="H17" s="23">
        <v>0.26</v>
      </c>
      <c r="I17" s="24">
        <v>0.12</v>
      </c>
      <c r="J17" s="25">
        <v>16.22</v>
      </c>
      <c r="K17" s="268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400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5"/>
      <c r="B18" s="144"/>
      <c r="C18" s="637">
        <v>119</v>
      </c>
      <c r="D18" s="286" t="s">
        <v>15</v>
      </c>
      <c r="E18" s="683" t="s">
        <v>67</v>
      </c>
      <c r="F18" s="187">
        <v>30</v>
      </c>
      <c r="G18" s="187"/>
      <c r="H18" s="23">
        <v>2.13</v>
      </c>
      <c r="I18" s="24">
        <v>0.21</v>
      </c>
      <c r="J18" s="25">
        <v>13.26</v>
      </c>
      <c r="K18" s="398">
        <v>72</v>
      </c>
      <c r="L18" s="23">
        <v>0.03</v>
      </c>
      <c r="M18" s="24">
        <v>0</v>
      </c>
      <c r="N18" s="24">
        <v>0</v>
      </c>
      <c r="O18" s="25">
        <v>0.05</v>
      </c>
      <c r="P18" s="400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5"/>
      <c r="B19" s="144"/>
      <c r="C19" s="228">
        <v>120</v>
      </c>
      <c r="D19" s="286" t="s">
        <v>16</v>
      </c>
      <c r="E19" s="683" t="s">
        <v>55</v>
      </c>
      <c r="F19" s="187">
        <v>20</v>
      </c>
      <c r="G19" s="187"/>
      <c r="H19" s="23">
        <v>1.1399999999999999</v>
      </c>
      <c r="I19" s="24">
        <v>0.22</v>
      </c>
      <c r="J19" s="25">
        <v>7.44</v>
      </c>
      <c r="K19" s="398">
        <v>36.26</v>
      </c>
      <c r="L19" s="23">
        <v>0.02</v>
      </c>
      <c r="M19" s="24">
        <v>0.08</v>
      </c>
      <c r="N19" s="24">
        <v>0</v>
      </c>
      <c r="O19" s="25">
        <v>0.06</v>
      </c>
      <c r="P19" s="400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5"/>
      <c r="B20" s="219"/>
      <c r="C20" s="638"/>
      <c r="D20" s="321"/>
      <c r="E20" s="684" t="s">
        <v>24</v>
      </c>
      <c r="F20" s="391">
        <f>F13+F14+F15+F16+F17+F18+F19</f>
        <v>750</v>
      </c>
      <c r="G20" s="391"/>
      <c r="H20" s="652">
        <f t="shared" ref="H20:R20" si="1">H13+H14+H15+H16+H17+H18+H19</f>
        <v>32.840000000000003</v>
      </c>
      <c r="I20" s="113">
        <f t="shared" si="1"/>
        <v>41.86</v>
      </c>
      <c r="J20" s="393">
        <f t="shared" si="1"/>
        <v>82.66</v>
      </c>
      <c r="K20" s="391">
        <f t="shared" si="1"/>
        <v>849.93999999999994</v>
      </c>
      <c r="L20" s="652">
        <f t="shared" si="1"/>
        <v>0.3600000000000001</v>
      </c>
      <c r="M20" s="113">
        <f t="shared" si="1"/>
        <v>40.549999999999997</v>
      </c>
      <c r="N20" s="113">
        <f t="shared" si="1"/>
        <v>0.56000000000000005</v>
      </c>
      <c r="O20" s="393">
        <f t="shared" si="1"/>
        <v>1.98</v>
      </c>
      <c r="P20" s="677">
        <f t="shared" si="1"/>
        <v>138.65</v>
      </c>
      <c r="Q20" s="113">
        <f t="shared" si="1"/>
        <v>465.75</v>
      </c>
      <c r="R20" s="113">
        <f t="shared" si="1"/>
        <v>129.94</v>
      </c>
      <c r="S20" s="392"/>
    </row>
    <row r="21" spans="1:19" s="20" customFormat="1" ht="39" customHeight="1" thickBot="1">
      <c r="A21" s="377"/>
      <c r="B21" s="355"/>
      <c r="C21" s="231"/>
      <c r="D21" s="185"/>
      <c r="E21" s="685" t="s">
        <v>25</v>
      </c>
      <c r="F21" s="590"/>
      <c r="G21" s="190"/>
      <c r="H21" s="212"/>
      <c r="I21" s="63"/>
      <c r="J21" s="175"/>
      <c r="K21" s="271">
        <f>K20/23.5</f>
        <v>36.167659574468082</v>
      </c>
      <c r="L21" s="212"/>
      <c r="M21" s="63"/>
      <c r="N21" s="63"/>
      <c r="O21" s="175"/>
      <c r="P21" s="285"/>
      <c r="Q21" s="63"/>
      <c r="R21" s="63"/>
      <c r="S21" s="153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6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4"/>
      <c r="B4" s="141" t="s">
        <v>45</v>
      </c>
      <c r="C4" s="140"/>
      <c r="D4" s="216"/>
      <c r="E4" s="135"/>
      <c r="F4" s="141"/>
      <c r="G4" s="93" t="s">
        <v>26</v>
      </c>
      <c r="H4" s="93"/>
      <c r="I4" s="93"/>
      <c r="J4" s="263" t="s">
        <v>27</v>
      </c>
      <c r="K4" s="827" t="s">
        <v>28</v>
      </c>
      <c r="L4" s="828"/>
      <c r="M4" s="828"/>
      <c r="N4" s="829"/>
      <c r="O4" s="830" t="s">
        <v>29</v>
      </c>
      <c r="P4" s="830"/>
      <c r="Q4" s="830"/>
      <c r="R4" s="831"/>
    </row>
    <row r="5" spans="1:19" s="20" customFormat="1" ht="28.5" customHeight="1" thickBot="1">
      <c r="A5" s="195" t="s">
        <v>0</v>
      </c>
      <c r="B5" s="142" t="s">
        <v>46</v>
      </c>
      <c r="C5" s="507" t="s">
        <v>47</v>
      </c>
      <c r="D5" s="142" t="s">
        <v>44</v>
      </c>
      <c r="E5" s="136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  <c r="K5" s="346" t="s">
        <v>35</v>
      </c>
      <c r="L5" s="99" t="s">
        <v>36</v>
      </c>
      <c r="M5" s="99" t="s">
        <v>37</v>
      </c>
      <c r="N5" s="100" t="s">
        <v>38</v>
      </c>
      <c r="O5" s="98" t="s">
        <v>39</v>
      </c>
      <c r="P5" s="99" t="s">
        <v>40</v>
      </c>
      <c r="Q5" s="99" t="s">
        <v>41</v>
      </c>
      <c r="R5" s="100" t="s">
        <v>42</v>
      </c>
    </row>
    <row r="6" spans="1:19" s="20" customFormat="1" ht="37.5" customHeight="1">
      <c r="A6" s="198" t="s">
        <v>6</v>
      </c>
      <c r="B6" s="191">
        <v>25</v>
      </c>
      <c r="C6" s="359" t="s">
        <v>23</v>
      </c>
      <c r="D6" s="551" t="s">
        <v>58</v>
      </c>
      <c r="E6" s="553">
        <v>150</v>
      </c>
      <c r="F6" s="191"/>
      <c r="G6" s="46">
        <v>0.6</v>
      </c>
      <c r="H6" s="47">
        <v>0.45</v>
      </c>
      <c r="I6" s="54">
        <v>12.3</v>
      </c>
      <c r="J6" s="267">
        <v>54.9</v>
      </c>
      <c r="K6" s="387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3"/>
      <c r="B7" s="187">
        <v>230</v>
      </c>
      <c r="C7" s="287" t="s">
        <v>128</v>
      </c>
      <c r="D7" s="215" t="s">
        <v>175</v>
      </c>
      <c r="E7" s="187">
        <v>150</v>
      </c>
      <c r="F7" s="286"/>
      <c r="G7" s="23">
        <v>24.4</v>
      </c>
      <c r="H7" s="24">
        <v>10.3</v>
      </c>
      <c r="I7" s="25">
        <v>36.08</v>
      </c>
      <c r="J7" s="268">
        <v>336</v>
      </c>
      <c r="K7" s="400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3"/>
      <c r="B8" s="186">
        <v>114</v>
      </c>
      <c r="C8" s="240" t="s">
        <v>53</v>
      </c>
      <c r="D8" s="301" t="s">
        <v>60</v>
      </c>
      <c r="E8" s="554">
        <v>200</v>
      </c>
      <c r="F8" s="186"/>
      <c r="G8" s="21">
        <v>0.2</v>
      </c>
      <c r="H8" s="17">
        <v>0</v>
      </c>
      <c r="I8" s="22">
        <v>11</v>
      </c>
      <c r="J8" s="265">
        <v>44.8</v>
      </c>
      <c r="K8" s="347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3"/>
      <c r="B9" s="189">
        <v>121</v>
      </c>
      <c r="C9" s="240" t="s">
        <v>15</v>
      </c>
      <c r="D9" s="301" t="s">
        <v>59</v>
      </c>
      <c r="E9" s="511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  <c r="K9" s="347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3"/>
      <c r="B10" s="186">
        <v>120</v>
      </c>
      <c r="C10" s="240" t="s">
        <v>16</v>
      </c>
      <c r="D10" s="205" t="s">
        <v>55</v>
      </c>
      <c r="E10" s="17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  <c r="K10" s="347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3"/>
      <c r="B11" s="186"/>
      <c r="C11" s="240"/>
      <c r="D11" s="474" t="s">
        <v>24</v>
      </c>
      <c r="E11" s="483">
        <f>SUM(E6:E10)</f>
        <v>550</v>
      </c>
      <c r="F11" s="186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60">
        <f t="shared" si="0"/>
        <v>547.62</v>
      </c>
      <c r="K11" s="347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6"/>
      <c r="B12" s="550"/>
      <c r="C12" s="549"/>
      <c r="D12" s="552" t="s">
        <v>25</v>
      </c>
      <c r="E12" s="555"/>
      <c r="F12" s="500"/>
      <c r="G12" s="557"/>
      <c r="H12" s="103"/>
      <c r="I12" s="558"/>
      <c r="J12" s="559">
        <f>J11/23.5</f>
        <v>23.302978723404255</v>
      </c>
      <c r="K12" s="561"/>
      <c r="L12" s="103"/>
      <c r="M12" s="103"/>
      <c r="N12" s="104"/>
      <c r="O12" s="557"/>
      <c r="P12" s="103"/>
      <c r="Q12" s="103"/>
      <c r="R12" s="104"/>
    </row>
    <row r="13" spans="1:19" s="20" customFormat="1" ht="37.5" customHeight="1">
      <c r="A13" s="198" t="s">
        <v>7</v>
      </c>
      <c r="B13" s="191">
        <v>137</v>
      </c>
      <c r="C13" s="359" t="s">
        <v>8</v>
      </c>
      <c r="D13" s="551" t="s">
        <v>103</v>
      </c>
      <c r="E13" s="556">
        <v>150</v>
      </c>
      <c r="F13" s="397"/>
      <c r="G13" s="387">
        <v>1.35</v>
      </c>
      <c r="H13" s="47">
        <v>0</v>
      </c>
      <c r="I13" s="48">
        <v>12.9</v>
      </c>
      <c r="J13" s="369">
        <v>57</v>
      </c>
      <c r="K13" s="387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3"/>
      <c r="B14" s="186">
        <v>33</v>
      </c>
      <c r="C14" s="240" t="s">
        <v>9</v>
      </c>
      <c r="D14" s="301" t="s">
        <v>74</v>
      </c>
      <c r="E14" s="511">
        <v>200</v>
      </c>
      <c r="F14" s="204"/>
      <c r="G14" s="348">
        <v>6.4</v>
      </c>
      <c r="H14" s="13">
        <v>6.2</v>
      </c>
      <c r="I14" s="55">
        <v>12.2</v>
      </c>
      <c r="J14" s="139">
        <v>130.6</v>
      </c>
      <c r="K14" s="348">
        <v>0.08</v>
      </c>
      <c r="L14" s="13">
        <v>6.8</v>
      </c>
      <c r="M14" s="13">
        <v>0</v>
      </c>
      <c r="N14" s="55">
        <v>1</v>
      </c>
      <c r="O14" s="108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5"/>
      <c r="B15" s="186">
        <v>80</v>
      </c>
      <c r="C15" s="240" t="s">
        <v>10</v>
      </c>
      <c r="D15" s="301" t="s">
        <v>62</v>
      </c>
      <c r="E15" s="511">
        <v>90</v>
      </c>
      <c r="F15" s="204"/>
      <c r="G15" s="347">
        <v>14.85</v>
      </c>
      <c r="H15" s="17">
        <v>13.32</v>
      </c>
      <c r="I15" s="50">
        <v>5.94</v>
      </c>
      <c r="J15" s="370">
        <v>202.68</v>
      </c>
      <c r="K15" s="347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5"/>
      <c r="B16" s="186">
        <v>65</v>
      </c>
      <c r="C16" s="240" t="s">
        <v>57</v>
      </c>
      <c r="D16" s="301" t="s">
        <v>63</v>
      </c>
      <c r="E16" s="511">
        <v>150</v>
      </c>
      <c r="F16" s="204"/>
      <c r="G16" s="348">
        <v>6.45</v>
      </c>
      <c r="H16" s="13">
        <v>4.05</v>
      </c>
      <c r="I16" s="55">
        <v>40.200000000000003</v>
      </c>
      <c r="J16" s="139">
        <v>223.65</v>
      </c>
      <c r="K16" s="348">
        <v>0.08</v>
      </c>
      <c r="L16" s="13">
        <v>0</v>
      </c>
      <c r="M16" s="13">
        <v>0</v>
      </c>
      <c r="N16" s="55">
        <v>2.0699999999999998</v>
      </c>
      <c r="O16" s="108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5"/>
      <c r="B17" s="186">
        <v>95</v>
      </c>
      <c r="C17" s="240" t="s">
        <v>20</v>
      </c>
      <c r="D17" s="301" t="s">
        <v>188</v>
      </c>
      <c r="E17" s="511">
        <v>200</v>
      </c>
      <c r="F17" s="204"/>
      <c r="G17" s="347">
        <v>0</v>
      </c>
      <c r="H17" s="17">
        <v>0</v>
      </c>
      <c r="I17" s="50">
        <v>19.8</v>
      </c>
      <c r="J17" s="369">
        <v>81.599999999999994</v>
      </c>
      <c r="K17" s="347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5"/>
      <c r="B18" s="189">
        <v>119</v>
      </c>
      <c r="C18" s="240" t="s">
        <v>15</v>
      </c>
      <c r="D18" s="205" t="s">
        <v>67</v>
      </c>
      <c r="E18" s="187">
        <v>30</v>
      </c>
      <c r="F18" s="187"/>
      <c r="G18" s="23">
        <v>2.13</v>
      </c>
      <c r="H18" s="24">
        <v>0.21</v>
      </c>
      <c r="I18" s="25">
        <v>13.26</v>
      </c>
      <c r="J18" s="743">
        <v>72</v>
      </c>
      <c r="K18" s="400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5"/>
      <c r="B19" s="186">
        <v>120</v>
      </c>
      <c r="C19" s="240" t="s">
        <v>16</v>
      </c>
      <c r="D19" s="205" t="s">
        <v>55</v>
      </c>
      <c r="E19" s="187">
        <v>20</v>
      </c>
      <c r="F19" s="187"/>
      <c r="G19" s="23">
        <v>1.1399999999999999</v>
      </c>
      <c r="H19" s="24">
        <v>0.22</v>
      </c>
      <c r="I19" s="25">
        <v>7.44</v>
      </c>
      <c r="J19" s="743">
        <v>36.26</v>
      </c>
      <c r="K19" s="400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5"/>
      <c r="B20" s="322"/>
      <c r="C20" s="367"/>
      <c r="D20" s="474" t="s">
        <v>24</v>
      </c>
      <c r="E20" s="384">
        <f>SUM(E13:E19)</f>
        <v>840</v>
      </c>
      <c r="F20" s="204"/>
      <c r="G20" s="279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501">
        <f>SUM(J13:J19)</f>
        <v>803.79</v>
      </c>
      <c r="K20" s="283">
        <f t="shared" si="1"/>
        <v>0.52</v>
      </c>
      <c r="L20" s="16">
        <f t="shared" si="1"/>
        <v>76.89</v>
      </c>
      <c r="M20" s="16">
        <f t="shared" si="1"/>
        <v>0.25900000000000001</v>
      </c>
      <c r="N20" s="101">
        <f t="shared" si="1"/>
        <v>4.669999999999999</v>
      </c>
      <c r="O20" s="744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1">
        <f t="shared" si="1"/>
        <v>4.45</v>
      </c>
    </row>
    <row r="21" spans="1:18" s="20" customFormat="1" ht="37.5" customHeight="1" thickBot="1">
      <c r="A21" s="377"/>
      <c r="B21" s="498"/>
      <c r="C21" s="477"/>
      <c r="D21" s="475" t="s">
        <v>25</v>
      </c>
      <c r="E21" s="477"/>
      <c r="F21" s="445"/>
      <c r="G21" s="449"/>
      <c r="H21" s="52"/>
      <c r="I21" s="53"/>
      <c r="J21" s="494">
        <f>J20/23.5</f>
        <v>34.203829787234042</v>
      </c>
      <c r="K21" s="449"/>
      <c r="L21" s="52"/>
      <c r="M21" s="52"/>
      <c r="N21" s="53"/>
      <c r="O21" s="443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C2" s="7"/>
      <c r="D2" s="6" t="s">
        <v>193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4"/>
      <c r="B4" s="154"/>
      <c r="C4" s="135" t="s">
        <v>45</v>
      </c>
      <c r="D4" s="178"/>
      <c r="E4" s="235"/>
      <c r="F4" s="729"/>
      <c r="G4" s="728"/>
      <c r="H4" s="379" t="s">
        <v>26</v>
      </c>
      <c r="I4" s="380"/>
      <c r="J4" s="381"/>
      <c r="K4" s="487" t="s">
        <v>27</v>
      </c>
    </row>
    <row r="5" spans="1:11" s="20" customFormat="1" ht="28.5" customHeight="1" thickBot="1">
      <c r="A5" s="195" t="s">
        <v>0</v>
      </c>
      <c r="B5" s="155"/>
      <c r="C5" s="136" t="s">
        <v>46</v>
      </c>
      <c r="D5" s="117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1" s="20" customFormat="1" ht="38.25" customHeight="1">
      <c r="A6" s="198" t="s">
        <v>6</v>
      </c>
      <c r="B6" s="159"/>
      <c r="C6" s="462"/>
      <c r="D6" s="397" t="s">
        <v>23</v>
      </c>
      <c r="E6" s="527" t="s">
        <v>186</v>
      </c>
      <c r="F6" s="757">
        <v>60</v>
      </c>
      <c r="G6" s="572"/>
      <c r="H6" s="748">
        <v>1.02</v>
      </c>
      <c r="I6" s="606">
        <v>7.98</v>
      </c>
      <c r="J6" s="749">
        <v>3.06</v>
      </c>
      <c r="K6" s="792">
        <v>88.8</v>
      </c>
    </row>
    <row r="7" spans="1:11" s="20" customFormat="1" ht="38.25" customHeight="1">
      <c r="A7" s="458"/>
      <c r="B7" s="163" t="s">
        <v>99</v>
      </c>
      <c r="C7" s="224">
        <v>90</v>
      </c>
      <c r="D7" s="341" t="s">
        <v>116</v>
      </c>
      <c r="E7" s="528" t="s">
        <v>71</v>
      </c>
      <c r="F7" s="534">
        <v>90</v>
      </c>
      <c r="G7" s="224"/>
      <c r="H7" s="356">
        <v>15.2</v>
      </c>
      <c r="I7" s="66">
        <v>14.04</v>
      </c>
      <c r="J7" s="105">
        <v>8.9</v>
      </c>
      <c r="K7" s="540">
        <v>222.75</v>
      </c>
    </row>
    <row r="8" spans="1:11" s="20" customFormat="1" ht="38.25" customHeight="1">
      <c r="A8" s="459"/>
      <c r="B8" s="164" t="s">
        <v>100</v>
      </c>
      <c r="C8" s="225">
        <v>88</v>
      </c>
      <c r="D8" s="342" t="s">
        <v>10</v>
      </c>
      <c r="E8" s="529" t="s">
        <v>184</v>
      </c>
      <c r="F8" s="535">
        <v>90</v>
      </c>
      <c r="G8" s="225"/>
      <c r="H8" s="543">
        <v>18</v>
      </c>
      <c r="I8" s="69">
        <v>16.5</v>
      </c>
      <c r="J8" s="106">
        <v>2.89</v>
      </c>
      <c r="K8" s="541">
        <v>232.8</v>
      </c>
    </row>
    <row r="9" spans="1:11" s="20" customFormat="1" ht="38.25" customHeight="1">
      <c r="A9" s="458"/>
      <c r="B9" s="163"/>
      <c r="C9" s="224">
        <v>52</v>
      </c>
      <c r="D9" s="341" t="s">
        <v>79</v>
      </c>
      <c r="E9" s="528" t="s">
        <v>65</v>
      </c>
      <c r="F9" s="534">
        <v>150</v>
      </c>
      <c r="G9" s="224"/>
      <c r="H9" s="478">
        <v>3.15</v>
      </c>
      <c r="I9" s="82">
        <v>4.5</v>
      </c>
      <c r="J9" s="83">
        <v>17.55</v>
      </c>
      <c r="K9" s="745">
        <v>122.85</v>
      </c>
    </row>
    <row r="10" spans="1:11" s="20" customFormat="1" ht="38.25" customHeight="1">
      <c r="A10" s="459"/>
      <c r="B10" s="164"/>
      <c r="C10" s="252">
        <v>50</v>
      </c>
      <c r="D10" s="238" t="s">
        <v>79</v>
      </c>
      <c r="E10" s="746" t="s">
        <v>130</v>
      </c>
      <c r="F10" s="252">
        <v>150</v>
      </c>
      <c r="G10" s="259"/>
      <c r="H10" s="751">
        <v>3.3</v>
      </c>
      <c r="I10" s="747">
        <v>7.8</v>
      </c>
      <c r="J10" s="752">
        <v>22.35</v>
      </c>
      <c r="K10" s="755">
        <v>173.1</v>
      </c>
    </row>
    <row r="11" spans="1:11" s="20" customFormat="1" ht="31.2">
      <c r="A11" s="143"/>
      <c r="B11" s="162"/>
      <c r="C11" s="176">
        <v>216</v>
      </c>
      <c r="D11" s="204" t="s">
        <v>20</v>
      </c>
      <c r="E11" s="353" t="s">
        <v>167</v>
      </c>
      <c r="F11" s="250">
        <v>200</v>
      </c>
      <c r="G11" s="240"/>
      <c r="H11" s="347">
        <v>0.26</v>
      </c>
      <c r="I11" s="17">
        <v>0</v>
      </c>
      <c r="J11" s="50">
        <v>15.76</v>
      </c>
      <c r="K11" s="370">
        <v>62</v>
      </c>
    </row>
    <row r="12" spans="1:11" s="20" customFormat="1" ht="38.25" customHeight="1">
      <c r="A12" s="143"/>
      <c r="B12" s="162"/>
      <c r="C12" s="139">
        <v>119</v>
      </c>
      <c r="D12" s="204" t="s">
        <v>15</v>
      </c>
      <c r="E12" s="240" t="s">
        <v>67</v>
      </c>
      <c r="F12" s="250">
        <v>20</v>
      </c>
      <c r="G12" s="176"/>
      <c r="H12" s="347">
        <v>1.4</v>
      </c>
      <c r="I12" s="17">
        <v>0.14000000000000001</v>
      </c>
      <c r="J12" s="50">
        <v>8.8000000000000007</v>
      </c>
      <c r="K12" s="369">
        <v>48</v>
      </c>
    </row>
    <row r="13" spans="1:11" s="20" customFormat="1" ht="38.25" customHeight="1">
      <c r="A13" s="143"/>
      <c r="B13" s="162"/>
      <c r="C13" s="176">
        <v>120</v>
      </c>
      <c r="D13" s="204" t="s">
        <v>16</v>
      </c>
      <c r="E13" s="240" t="s">
        <v>55</v>
      </c>
      <c r="F13" s="186">
        <v>20</v>
      </c>
      <c r="G13" s="176"/>
      <c r="H13" s="347">
        <v>1.1399999999999999</v>
      </c>
      <c r="I13" s="17">
        <v>0.22</v>
      </c>
      <c r="J13" s="50">
        <v>7.44</v>
      </c>
      <c r="K13" s="370">
        <v>36.26</v>
      </c>
    </row>
    <row r="14" spans="1:11" s="20" customFormat="1" ht="38.25" customHeight="1">
      <c r="A14" s="458"/>
      <c r="B14" s="163" t="s">
        <v>99</v>
      </c>
      <c r="C14" s="224"/>
      <c r="D14" s="341"/>
      <c r="E14" s="530" t="s">
        <v>24</v>
      </c>
      <c r="F14" s="441">
        <f>F6+F7+F9+F11+F12+F13</f>
        <v>540</v>
      </c>
      <c r="G14" s="224"/>
      <c r="H14" s="478">
        <f>H6+H7+H9+H11+H12+H13</f>
        <v>22.169999999999998</v>
      </c>
      <c r="I14" s="82">
        <f t="shared" ref="I14:J14" si="0">I6+I7+I9+I11+I12+I13</f>
        <v>26.88</v>
      </c>
      <c r="J14" s="83">
        <f t="shared" si="0"/>
        <v>61.510000000000005</v>
      </c>
      <c r="K14" s="604">
        <f>K6+K7+K9+K11+K12+K13</f>
        <v>580.66</v>
      </c>
    </row>
    <row r="15" spans="1:11" s="20" customFormat="1" ht="38.25" customHeight="1">
      <c r="A15" s="459"/>
      <c r="B15" s="164" t="s">
        <v>100</v>
      </c>
      <c r="C15" s="225"/>
      <c r="D15" s="342"/>
      <c r="E15" s="531" t="s">
        <v>24</v>
      </c>
      <c r="F15" s="439">
        <f>F6+F8+F10+F11+F12+F13</f>
        <v>540</v>
      </c>
      <c r="G15" s="442"/>
      <c r="H15" s="753">
        <f t="shared" ref="H15:K15" si="1">H6+H8+H10+H11+H12+H13</f>
        <v>25.12</v>
      </c>
      <c r="I15" s="750">
        <f t="shared" si="1"/>
        <v>32.64</v>
      </c>
      <c r="J15" s="754">
        <f t="shared" si="1"/>
        <v>60.3</v>
      </c>
      <c r="K15" s="756">
        <f t="shared" si="1"/>
        <v>640.96</v>
      </c>
    </row>
    <row r="16" spans="1:11" s="20" customFormat="1" ht="38.25" customHeight="1">
      <c r="A16" s="458"/>
      <c r="B16" s="163" t="s">
        <v>99</v>
      </c>
      <c r="C16" s="224"/>
      <c r="D16" s="341"/>
      <c r="E16" s="532" t="s">
        <v>25</v>
      </c>
      <c r="F16" s="251"/>
      <c r="G16" s="538"/>
      <c r="H16" s="544"/>
      <c r="I16" s="86"/>
      <c r="J16" s="524"/>
      <c r="K16" s="605">
        <f>K14/23.5</f>
        <v>24.708936170212766</v>
      </c>
    </row>
    <row r="17" spans="1:11" s="20" customFormat="1" ht="38.25" customHeight="1" thickBot="1">
      <c r="A17" s="460"/>
      <c r="B17" s="165" t="s">
        <v>100</v>
      </c>
      <c r="C17" s="226"/>
      <c r="D17" s="464"/>
      <c r="E17" s="533" t="s">
        <v>25</v>
      </c>
      <c r="F17" s="255"/>
      <c r="G17" s="539"/>
      <c r="H17" s="545"/>
      <c r="I17" s="525"/>
      <c r="J17" s="526"/>
      <c r="K17" s="547">
        <f>K15/23.5</f>
        <v>27.274893617021277</v>
      </c>
    </row>
    <row r="18" spans="1:11" s="20" customFormat="1" ht="38.25" customHeight="1">
      <c r="A18" s="198" t="s">
        <v>7</v>
      </c>
      <c r="B18" s="159"/>
      <c r="C18" s="462">
        <v>6</v>
      </c>
      <c r="D18" s="397" t="s">
        <v>8</v>
      </c>
      <c r="E18" s="527" t="s">
        <v>68</v>
      </c>
      <c r="F18" s="536">
        <v>60</v>
      </c>
      <c r="G18" s="462"/>
      <c r="H18" s="748">
        <v>0.9</v>
      </c>
      <c r="I18" s="606">
        <v>4.8600000000000003</v>
      </c>
      <c r="J18" s="749">
        <v>7.44</v>
      </c>
      <c r="K18" s="542">
        <v>75.900000000000006</v>
      </c>
    </row>
    <row r="19" spans="1:11" s="20" customFormat="1" ht="38.25" customHeight="1">
      <c r="A19" s="143"/>
      <c r="B19" s="721"/>
      <c r="C19" s="188">
        <v>32</v>
      </c>
      <c r="D19" s="378" t="s">
        <v>9</v>
      </c>
      <c r="E19" s="473" t="s">
        <v>61</v>
      </c>
      <c r="F19" s="417">
        <v>200</v>
      </c>
      <c r="G19" s="188"/>
      <c r="H19" s="108">
        <v>5.88</v>
      </c>
      <c r="I19" s="13">
        <v>8.82</v>
      </c>
      <c r="J19" s="27">
        <v>9.6</v>
      </c>
      <c r="K19" s="189">
        <v>142.19999999999999</v>
      </c>
    </row>
    <row r="20" spans="1:11" s="20" customFormat="1" ht="38.25" customHeight="1">
      <c r="A20" s="145"/>
      <c r="B20" s="162"/>
      <c r="C20" s="176">
        <v>82</v>
      </c>
      <c r="D20" s="204" t="s">
        <v>10</v>
      </c>
      <c r="E20" s="353" t="s">
        <v>70</v>
      </c>
      <c r="F20" s="250">
        <v>95</v>
      </c>
      <c r="G20" s="176"/>
      <c r="H20" s="348">
        <v>23.46</v>
      </c>
      <c r="I20" s="13">
        <v>16.34</v>
      </c>
      <c r="J20" s="55">
        <v>0.56999999999999995</v>
      </c>
      <c r="K20" s="139">
        <v>243.58</v>
      </c>
    </row>
    <row r="21" spans="1:11" s="20" customFormat="1" ht="38.25" customHeight="1">
      <c r="A21" s="145"/>
      <c r="B21" s="162"/>
      <c r="C21" s="176">
        <v>54</v>
      </c>
      <c r="D21" s="204" t="s">
        <v>57</v>
      </c>
      <c r="E21" s="247" t="s">
        <v>50</v>
      </c>
      <c r="F21" s="186">
        <v>150</v>
      </c>
      <c r="G21" s="176"/>
      <c r="H21" s="400">
        <v>7.2</v>
      </c>
      <c r="I21" s="24">
        <v>5.0999999999999996</v>
      </c>
      <c r="J21" s="58">
        <v>33.9</v>
      </c>
      <c r="K21" s="399">
        <v>210.3</v>
      </c>
    </row>
    <row r="22" spans="1:11" s="20" customFormat="1" ht="38.25" customHeight="1">
      <c r="A22" s="145"/>
      <c r="B22" s="162"/>
      <c r="C22" s="176">
        <v>96</v>
      </c>
      <c r="D22" s="204" t="s">
        <v>20</v>
      </c>
      <c r="E22" s="353" t="s">
        <v>173</v>
      </c>
      <c r="F22" s="250">
        <v>200</v>
      </c>
      <c r="G22" s="176"/>
      <c r="H22" s="347">
        <v>0.5</v>
      </c>
      <c r="I22" s="17">
        <v>0</v>
      </c>
      <c r="J22" s="50">
        <v>15.84</v>
      </c>
      <c r="K22" s="369">
        <v>65.36</v>
      </c>
    </row>
    <row r="23" spans="1:11" s="20" customFormat="1" ht="38.25" customHeight="1">
      <c r="A23" s="145"/>
      <c r="B23" s="162"/>
      <c r="C23" s="139">
        <v>119</v>
      </c>
      <c r="D23" s="204" t="s">
        <v>15</v>
      </c>
      <c r="E23" s="247" t="s">
        <v>67</v>
      </c>
      <c r="F23" s="187">
        <v>30</v>
      </c>
      <c r="G23" s="187"/>
      <c r="H23" s="23">
        <v>2.13</v>
      </c>
      <c r="I23" s="24">
        <v>0.21</v>
      </c>
      <c r="J23" s="25">
        <v>13.26</v>
      </c>
      <c r="K23" s="398">
        <v>72</v>
      </c>
    </row>
    <row r="24" spans="1:11" s="20" customFormat="1" ht="38.25" customHeight="1">
      <c r="A24" s="145"/>
      <c r="B24" s="162"/>
      <c r="C24" s="176">
        <v>120</v>
      </c>
      <c r="D24" s="204" t="s">
        <v>16</v>
      </c>
      <c r="E24" s="247" t="s">
        <v>55</v>
      </c>
      <c r="F24" s="187">
        <v>20</v>
      </c>
      <c r="G24" s="187"/>
      <c r="H24" s="23">
        <v>1.1399999999999999</v>
      </c>
      <c r="I24" s="24">
        <v>0.22</v>
      </c>
      <c r="J24" s="25">
        <v>7.44</v>
      </c>
      <c r="K24" s="398">
        <v>36.26</v>
      </c>
    </row>
    <row r="25" spans="1:11" s="20" customFormat="1" ht="38.25" customHeight="1">
      <c r="A25" s="145"/>
      <c r="B25" s="162"/>
      <c r="C25" s="384"/>
      <c r="D25" s="324"/>
      <c r="E25" s="454" t="s">
        <v>24</v>
      </c>
      <c r="F25" s="485">
        <f>SUM(F18:F24)</f>
        <v>755</v>
      </c>
      <c r="G25" s="176"/>
      <c r="H25" s="279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93">
        <f>SUM(K18:K24)</f>
        <v>845.6</v>
      </c>
    </row>
    <row r="26" spans="1:11" s="20" customFormat="1" ht="38.25" customHeight="1" thickBot="1">
      <c r="A26" s="377"/>
      <c r="B26" s="461"/>
      <c r="C26" s="463"/>
      <c r="D26" s="445"/>
      <c r="E26" s="456" t="s">
        <v>25</v>
      </c>
      <c r="F26" s="445"/>
      <c r="G26" s="477"/>
      <c r="H26" s="449"/>
      <c r="I26" s="52"/>
      <c r="J26" s="53"/>
      <c r="K26" s="494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22" t="s">
        <v>98</v>
      </c>
      <c r="B28" s="723"/>
      <c r="C28" s="724"/>
      <c r="D28" s="64"/>
      <c r="E28" s="32"/>
      <c r="F28" s="2"/>
      <c r="G28" s="9"/>
      <c r="H28" s="9"/>
      <c r="I28" s="9"/>
      <c r="J28" s="2"/>
      <c r="K28" s="2"/>
    </row>
    <row r="29" spans="1:11">
      <c r="A29" s="725" t="s">
        <v>82</v>
      </c>
      <c r="B29" s="726"/>
      <c r="C29" s="727"/>
      <c r="D29" s="73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194</v>
      </c>
      <c r="B2" s="7"/>
      <c r="C2" s="6" t="s">
        <v>193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4"/>
      <c r="B4" s="141" t="s">
        <v>45</v>
      </c>
      <c r="C4" s="140"/>
      <c r="D4" s="216"/>
      <c r="E4" s="135"/>
      <c r="F4" s="141"/>
      <c r="G4" s="832" t="s">
        <v>26</v>
      </c>
      <c r="H4" s="833"/>
      <c r="I4" s="834"/>
      <c r="J4" s="263" t="s">
        <v>27</v>
      </c>
    </row>
    <row r="5" spans="1:10" s="20" customFormat="1" ht="28.5" customHeight="1" thickBot="1">
      <c r="A5" s="195" t="s">
        <v>0</v>
      </c>
      <c r="B5" s="142" t="s">
        <v>46</v>
      </c>
      <c r="C5" s="507" t="s">
        <v>47</v>
      </c>
      <c r="D5" s="142" t="s">
        <v>44</v>
      </c>
      <c r="E5" s="136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</row>
    <row r="6" spans="1:10" s="20" customFormat="1" ht="39" customHeight="1">
      <c r="A6" s="198" t="s">
        <v>6</v>
      </c>
      <c r="B6" s="191">
        <v>134</v>
      </c>
      <c r="C6" s="359" t="s">
        <v>23</v>
      </c>
      <c r="D6" s="397" t="s">
        <v>170</v>
      </c>
      <c r="E6" s="191">
        <v>150</v>
      </c>
      <c r="F6" s="486"/>
      <c r="G6" s="387">
        <v>0.6</v>
      </c>
      <c r="H6" s="47">
        <v>0</v>
      </c>
      <c r="I6" s="48">
        <v>16.95</v>
      </c>
      <c r="J6" s="491">
        <v>69</v>
      </c>
    </row>
    <row r="7" spans="1:10" s="20" customFormat="1" ht="39" customHeight="1">
      <c r="A7" s="143"/>
      <c r="B7" s="188">
        <v>66</v>
      </c>
      <c r="C7" s="378" t="s">
        <v>77</v>
      </c>
      <c r="D7" s="473" t="s">
        <v>72</v>
      </c>
      <c r="E7" s="417">
        <v>150</v>
      </c>
      <c r="F7" s="188"/>
      <c r="G7" s="21">
        <v>15.6</v>
      </c>
      <c r="H7" s="17">
        <v>16.350000000000001</v>
      </c>
      <c r="I7" s="22">
        <v>2.7</v>
      </c>
      <c r="J7" s="265">
        <v>220.2</v>
      </c>
    </row>
    <row r="8" spans="1:10" s="20" customFormat="1" ht="39" customHeight="1">
      <c r="A8" s="143"/>
      <c r="B8" s="188">
        <v>161</v>
      </c>
      <c r="C8" s="378" t="s">
        <v>78</v>
      </c>
      <c r="D8" s="473" t="s">
        <v>73</v>
      </c>
      <c r="E8" s="417">
        <v>200</v>
      </c>
      <c r="F8" s="188"/>
      <c r="G8" s="21">
        <v>6.2</v>
      </c>
      <c r="H8" s="17">
        <v>4.8</v>
      </c>
      <c r="I8" s="22">
        <v>24</v>
      </c>
      <c r="J8" s="265">
        <v>164.6</v>
      </c>
    </row>
    <row r="9" spans="1:10" s="20" customFormat="1" ht="39" customHeight="1">
      <c r="A9" s="143"/>
      <c r="B9" s="188">
        <v>121</v>
      </c>
      <c r="C9" s="353" t="s">
        <v>59</v>
      </c>
      <c r="D9" s="352" t="s">
        <v>59</v>
      </c>
      <c r="E9" s="511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</row>
    <row r="10" spans="1:10" s="20" customFormat="1" ht="39" customHeight="1">
      <c r="A10" s="143"/>
      <c r="B10" s="188">
        <v>120</v>
      </c>
      <c r="C10" s="240" t="s">
        <v>16</v>
      </c>
      <c r="D10" s="205" t="s">
        <v>55</v>
      </c>
      <c r="E10" s="17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</row>
    <row r="11" spans="1:10" s="20" customFormat="1" ht="39" customHeight="1">
      <c r="A11" s="143"/>
      <c r="B11" s="509"/>
      <c r="C11" s="378"/>
      <c r="D11" s="474" t="s">
        <v>24</v>
      </c>
      <c r="E11" s="512">
        <f>SUM(E6:E10)</f>
        <v>550</v>
      </c>
      <c r="F11" s="188"/>
      <c r="G11" s="514">
        <f t="shared" ref="G11:I11" si="0">SUM(G6:G10)</f>
        <v>25.7</v>
      </c>
      <c r="H11" s="33">
        <f t="shared" si="0"/>
        <v>22.18</v>
      </c>
      <c r="I11" s="517">
        <f t="shared" si="0"/>
        <v>65.819999999999993</v>
      </c>
      <c r="J11" s="520">
        <f>SUM(J6:J10)</f>
        <v>565.71999999999991</v>
      </c>
    </row>
    <row r="12" spans="1:10" s="20" customFormat="1" ht="39" customHeight="1" thickBot="1">
      <c r="A12" s="506"/>
      <c r="B12" s="510"/>
      <c r="C12" s="508"/>
      <c r="D12" s="475" t="s">
        <v>25</v>
      </c>
      <c r="E12" s="513"/>
      <c r="F12" s="510"/>
      <c r="G12" s="515"/>
      <c r="H12" s="504"/>
      <c r="I12" s="518"/>
      <c r="J12" s="521">
        <f>J11/23.5</f>
        <v>24.073191489361697</v>
      </c>
    </row>
    <row r="13" spans="1:10" s="20" customFormat="1" ht="39" customHeight="1">
      <c r="A13" s="198" t="s">
        <v>7</v>
      </c>
      <c r="B13" s="421">
        <v>223</v>
      </c>
      <c r="C13" s="497" t="s">
        <v>23</v>
      </c>
      <c r="D13" s="472" t="s">
        <v>136</v>
      </c>
      <c r="E13" s="476">
        <v>60</v>
      </c>
      <c r="F13" s="421"/>
      <c r="G13" s="46">
        <v>3.19</v>
      </c>
      <c r="H13" s="47">
        <v>5.04</v>
      </c>
      <c r="I13" s="54">
        <v>14.34</v>
      </c>
      <c r="J13" s="267">
        <v>126.6</v>
      </c>
    </row>
    <row r="14" spans="1:10" s="20" customFormat="1" ht="39" customHeight="1">
      <c r="A14" s="143"/>
      <c r="B14" s="176">
        <v>37</v>
      </c>
      <c r="C14" s="204" t="s">
        <v>9</v>
      </c>
      <c r="D14" s="353" t="s">
        <v>69</v>
      </c>
      <c r="E14" s="250">
        <v>200</v>
      </c>
      <c r="F14" s="176"/>
      <c r="G14" s="348">
        <v>6</v>
      </c>
      <c r="H14" s="13">
        <v>5.4</v>
      </c>
      <c r="I14" s="55">
        <v>10.8</v>
      </c>
      <c r="J14" s="139">
        <v>115.6</v>
      </c>
    </row>
    <row r="15" spans="1:10" s="20" customFormat="1" ht="39" customHeight="1">
      <c r="A15" s="145"/>
      <c r="B15" s="188">
        <v>75</v>
      </c>
      <c r="C15" s="378" t="s">
        <v>10</v>
      </c>
      <c r="D15" s="473" t="s">
        <v>80</v>
      </c>
      <c r="E15" s="417">
        <v>90</v>
      </c>
      <c r="F15" s="188"/>
      <c r="G15" s="516">
        <v>12.42</v>
      </c>
      <c r="H15" s="34">
        <v>2.88</v>
      </c>
      <c r="I15" s="35">
        <v>4.59</v>
      </c>
      <c r="J15" s="509">
        <v>93.51</v>
      </c>
    </row>
    <row r="16" spans="1:10" s="20" customFormat="1" ht="39" customHeight="1">
      <c r="A16" s="145"/>
      <c r="B16" s="188">
        <v>53</v>
      </c>
      <c r="C16" s="378" t="s">
        <v>79</v>
      </c>
      <c r="D16" s="499" t="s">
        <v>75</v>
      </c>
      <c r="E16" s="137">
        <v>150</v>
      </c>
      <c r="F16" s="188"/>
      <c r="G16" s="108">
        <v>3.3</v>
      </c>
      <c r="H16" s="13">
        <v>4.95</v>
      </c>
      <c r="I16" s="27">
        <v>32.25</v>
      </c>
      <c r="J16" s="189">
        <v>186.45</v>
      </c>
    </row>
    <row r="17" spans="1:10" s="20" customFormat="1" ht="39" customHeight="1">
      <c r="A17" s="145"/>
      <c r="B17" s="188">
        <v>103</v>
      </c>
      <c r="C17" s="378" t="s">
        <v>20</v>
      </c>
      <c r="D17" s="473" t="s">
        <v>76</v>
      </c>
      <c r="E17" s="417">
        <v>200</v>
      </c>
      <c r="F17" s="188"/>
      <c r="G17" s="21">
        <v>0.2</v>
      </c>
      <c r="H17" s="17">
        <v>0</v>
      </c>
      <c r="I17" s="22">
        <v>20.399999999999999</v>
      </c>
      <c r="J17" s="265">
        <v>82</v>
      </c>
    </row>
    <row r="18" spans="1:10" s="20" customFormat="1" ht="39" customHeight="1">
      <c r="A18" s="145"/>
      <c r="B18" s="189">
        <v>119</v>
      </c>
      <c r="C18" s="240" t="s">
        <v>15</v>
      </c>
      <c r="D18" s="205" t="s">
        <v>67</v>
      </c>
      <c r="E18" s="176">
        <v>45</v>
      </c>
      <c r="F18" s="186"/>
      <c r="G18" s="21">
        <v>3.19</v>
      </c>
      <c r="H18" s="17">
        <v>0.31</v>
      </c>
      <c r="I18" s="22">
        <v>19.89</v>
      </c>
      <c r="J18" s="265">
        <v>108</v>
      </c>
    </row>
    <row r="19" spans="1:10" s="20" customFormat="1" ht="39" customHeight="1">
      <c r="A19" s="145"/>
      <c r="B19" s="186">
        <v>120</v>
      </c>
      <c r="C19" s="240" t="s">
        <v>16</v>
      </c>
      <c r="D19" s="205" t="s">
        <v>55</v>
      </c>
      <c r="E19" s="176">
        <v>25</v>
      </c>
      <c r="F19" s="186"/>
      <c r="G19" s="21">
        <v>1.42</v>
      </c>
      <c r="H19" s="17">
        <v>0.27</v>
      </c>
      <c r="I19" s="22">
        <v>9.3000000000000007</v>
      </c>
      <c r="J19" s="265">
        <v>45.32</v>
      </c>
    </row>
    <row r="20" spans="1:10" s="20" customFormat="1" ht="39" customHeight="1">
      <c r="A20" s="145"/>
      <c r="B20" s="322"/>
      <c r="C20" s="367"/>
      <c r="D20" s="474" t="s">
        <v>24</v>
      </c>
      <c r="E20" s="483">
        <f>SUM(E13:E19)</f>
        <v>770</v>
      </c>
      <c r="F20" s="186"/>
      <c r="G20" s="28">
        <f t="shared" ref="G20:I20" si="1">SUM(G13:G19)</f>
        <v>29.72</v>
      </c>
      <c r="H20" s="15">
        <f t="shared" si="1"/>
        <v>18.849999999999998</v>
      </c>
      <c r="I20" s="170">
        <f t="shared" si="1"/>
        <v>111.57</v>
      </c>
      <c r="J20" s="481">
        <f>SUM(J13:J19)</f>
        <v>757.48</v>
      </c>
    </row>
    <row r="21" spans="1:10" s="20" customFormat="1" ht="39" customHeight="1" thickBot="1">
      <c r="A21" s="377"/>
      <c r="B21" s="498"/>
      <c r="C21" s="477"/>
      <c r="D21" s="475" t="s">
        <v>25</v>
      </c>
      <c r="E21" s="477"/>
      <c r="F21" s="445"/>
      <c r="G21" s="443"/>
      <c r="H21" s="52"/>
      <c r="I21" s="448"/>
      <c r="J21" s="482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C2" s="7"/>
      <c r="D2" s="6" t="s">
        <v>193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154"/>
      <c r="C4" s="135" t="s">
        <v>45</v>
      </c>
      <c r="D4" s="484"/>
      <c r="E4" s="235"/>
      <c r="F4" s="141"/>
      <c r="G4" s="135"/>
      <c r="H4" s="371" t="s">
        <v>26</v>
      </c>
      <c r="I4" s="93"/>
      <c r="J4" s="372"/>
      <c r="K4" s="487" t="s">
        <v>27</v>
      </c>
    </row>
    <row r="5" spans="1:13" s="20" customFormat="1" ht="28.5" customHeight="1" thickBot="1">
      <c r="A5" s="195" t="s">
        <v>0</v>
      </c>
      <c r="B5" s="155"/>
      <c r="C5" s="136" t="s">
        <v>46</v>
      </c>
      <c r="D5" s="465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3" s="20" customFormat="1" ht="19.5" customHeight="1">
      <c r="A6" s="198" t="s">
        <v>6</v>
      </c>
      <c r="B6" s="758"/>
      <c r="C6" s="759">
        <v>1</v>
      </c>
      <c r="D6" s="628" t="s">
        <v>23</v>
      </c>
      <c r="E6" s="383" t="s">
        <v>13</v>
      </c>
      <c r="F6" s="211">
        <v>15</v>
      </c>
      <c r="G6" s="760"/>
      <c r="H6" s="546">
        <v>3.66</v>
      </c>
      <c r="I6" s="61">
        <v>3.54</v>
      </c>
      <c r="J6" s="62">
        <v>0</v>
      </c>
      <c r="K6" s="761">
        <v>46.5</v>
      </c>
    </row>
    <row r="7" spans="1:13" s="20" customFormat="1" ht="36" customHeight="1">
      <c r="A7" s="143"/>
      <c r="B7" s="160"/>
      <c r="C7" s="138">
        <v>162</v>
      </c>
      <c r="D7" s="286" t="s">
        <v>54</v>
      </c>
      <c r="E7" s="425" t="s">
        <v>181</v>
      </c>
      <c r="F7" s="187">
        <v>30</v>
      </c>
      <c r="G7" s="288"/>
      <c r="H7" s="400">
        <v>5.8</v>
      </c>
      <c r="I7" s="24">
        <v>1.8</v>
      </c>
      <c r="J7" s="58">
        <v>18</v>
      </c>
      <c r="K7" s="690">
        <v>129</v>
      </c>
    </row>
    <row r="8" spans="1:13" s="20" customFormat="1" ht="26.25" customHeight="1">
      <c r="A8" s="143"/>
      <c r="B8" s="160"/>
      <c r="C8" s="138">
        <v>168</v>
      </c>
      <c r="D8" s="286" t="s">
        <v>77</v>
      </c>
      <c r="E8" s="453" t="s">
        <v>85</v>
      </c>
      <c r="F8" s="256">
        <v>205</v>
      </c>
      <c r="G8" s="138"/>
      <c r="H8" s="611">
        <v>8.6999999999999993</v>
      </c>
      <c r="I8" s="129">
        <v>8.3000000000000007</v>
      </c>
      <c r="J8" s="134">
        <v>32.799999999999997</v>
      </c>
      <c r="K8" s="762">
        <v>241.9</v>
      </c>
    </row>
    <row r="9" spans="1:13" s="41" customFormat="1" ht="26.25" customHeight="1">
      <c r="A9" s="196"/>
      <c r="B9" s="160"/>
      <c r="C9" s="138">
        <v>117</v>
      </c>
      <c r="D9" s="286" t="s">
        <v>78</v>
      </c>
      <c r="E9" s="453" t="s">
        <v>86</v>
      </c>
      <c r="F9" s="256">
        <v>200</v>
      </c>
      <c r="G9" s="138"/>
      <c r="H9" s="400">
        <v>0.4</v>
      </c>
      <c r="I9" s="24">
        <v>0.2</v>
      </c>
      <c r="J9" s="58">
        <v>19.8</v>
      </c>
      <c r="K9" s="399">
        <v>47.6</v>
      </c>
    </row>
    <row r="10" spans="1:13" s="41" customFormat="1" ht="26.25" customHeight="1">
      <c r="A10" s="196"/>
      <c r="B10" s="160"/>
      <c r="C10" s="610">
        <v>116</v>
      </c>
      <c r="D10" s="286" t="s">
        <v>15</v>
      </c>
      <c r="E10" s="288" t="s">
        <v>48</v>
      </c>
      <c r="F10" s="187">
        <v>30</v>
      </c>
      <c r="G10" s="733"/>
      <c r="H10" s="400">
        <v>2.13</v>
      </c>
      <c r="I10" s="24">
        <v>0.21</v>
      </c>
      <c r="J10" s="58">
        <v>13.26</v>
      </c>
      <c r="K10" s="690">
        <v>72</v>
      </c>
      <c r="L10" s="42"/>
      <c r="M10" s="43"/>
    </row>
    <row r="11" spans="1:13" s="41" customFormat="1" ht="23.25" customHeight="1">
      <c r="A11" s="196"/>
      <c r="B11" s="160"/>
      <c r="C11" s="138">
        <v>120</v>
      </c>
      <c r="D11" s="286" t="s">
        <v>16</v>
      </c>
      <c r="E11" s="288" t="s">
        <v>14</v>
      </c>
      <c r="F11" s="187">
        <v>20</v>
      </c>
      <c r="G11" s="733"/>
      <c r="H11" s="400">
        <v>1.1399999999999999</v>
      </c>
      <c r="I11" s="24">
        <v>0.22</v>
      </c>
      <c r="J11" s="58">
        <v>7.44</v>
      </c>
      <c r="K11" s="690">
        <v>36.26</v>
      </c>
    </row>
    <row r="12" spans="1:13" s="41" customFormat="1" ht="23.25" customHeight="1">
      <c r="A12" s="196"/>
      <c r="B12" s="160"/>
      <c r="C12" s="138"/>
      <c r="D12" s="286"/>
      <c r="E12" s="454" t="s">
        <v>24</v>
      </c>
      <c r="F12" s="391">
        <f>F6+F7+F8+F9+F10+F11</f>
        <v>500</v>
      </c>
      <c r="G12" s="138"/>
      <c r="H12" s="282">
        <f t="shared" ref="H12:K12" si="0">H6+H7+H8+H9+H10+H11</f>
        <v>21.83</v>
      </c>
      <c r="I12" s="38">
        <f t="shared" si="0"/>
        <v>14.270000000000001</v>
      </c>
      <c r="J12" s="87">
        <f t="shared" si="0"/>
        <v>91.3</v>
      </c>
      <c r="K12" s="599">
        <f t="shared" si="0"/>
        <v>573.26</v>
      </c>
    </row>
    <row r="13" spans="1:13" s="41" customFormat="1" ht="28.5" customHeight="1" thickBot="1">
      <c r="A13" s="196"/>
      <c r="B13" s="160"/>
      <c r="C13" s="138"/>
      <c r="D13" s="286"/>
      <c r="E13" s="455" t="s">
        <v>25</v>
      </c>
      <c r="F13" s="187"/>
      <c r="G13" s="138"/>
      <c r="H13" s="400"/>
      <c r="I13" s="24"/>
      <c r="J13" s="58"/>
      <c r="K13" s="763">
        <f>K12/23.5</f>
        <v>24.39404255319149</v>
      </c>
    </row>
    <row r="14" spans="1:13" s="20" customFormat="1" ht="33.75" customHeight="1">
      <c r="A14" s="198" t="s">
        <v>7</v>
      </c>
      <c r="B14" s="159"/>
      <c r="C14" s="424">
        <v>11</v>
      </c>
      <c r="D14" s="423" t="s">
        <v>23</v>
      </c>
      <c r="E14" s="426" t="s">
        <v>87</v>
      </c>
      <c r="F14" s="444" t="s">
        <v>88</v>
      </c>
      <c r="G14" s="424"/>
      <c r="H14" s="387">
        <v>4.2</v>
      </c>
      <c r="I14" s="47">
        <v>8.4</v>
      </c>
      <c r="J14" s="48">
        <v>2.64</v>
      </c>
      <c r="K14" s="491">
        <v>103.2</v>
      </c>
    </row>
    <row r="15" spans="1:13" s="20" customFormat="1" ht="33.75" customHeight="1">
      <c r="A15" s="143"/>
      <c r="B15" s="162"/>
      <c r="C15" s="137">
        <v>35</v>
      </c>
      <c r="D15" s="362" t="s">
        <v>9</v>
      </c>
      <c r="E15" s="344" t="s">
        <v>89</v>
      </c>
      <c r="F15" s="253">
        <v>200</v>
      </c>
      <c r="G15" s="137"/>
      <c r="H15" s="348">
        <v>4.8</v>
      </c>
      <c r="I15" s="13">
        <v>7.6</v>
      </c>
      <c r="J15" s="55">
        <v>9</v>
      </c>
      <c r="K15" s="139">
        <v>123.6</v>
      </c>
    </row>
    <row r="16" spans="1:13" s="20" customFormat="1" ht="33.75" customHeight="1">
      <c r="A16" s="145"/>
      <c r="B16" s="162"/>
      <c r="C16" s="137">
        <v>181</v>
      </c>
      <c r="D16" s="362" t="s">
        <v>10</v>
      </c>
      <c r="E16" s="344" t="s">
        <v>117</v>
      </c>
      <c r="F16" s="253">
        <v>90</v>
      </c>
      <c r="G16" s="137"/>
      <c r="H16" s="348">
        <v>21.24</v>
      </c>
      <c r="I16" s="13">
        <v>7.47</v>
      </c>
      <c r="J16" s="55">
        <v>2.7</v>
      </c>
      <c r="K16" s="139">
        <v>162.9</v>
      </c>
    </row>
    <row r="17" spans="1:11" s="20" customFormat="1" ht="33.75" customHeight="1">
      <c r="A17" s="145"/>
      <c r="B17" s="162"/>
      <c r="C17" s="188">
        <v>53</v>
      </c>
      <c r="D17" s="378" t="s">
        <v>79</v>
      </c>
      <c r="E17" s="499" t="s">
        <v>75</v>
      </c>
      <c r="F17" s="137">
        <v>150</v>
      </c>
      <c r="G17" s="188"/>
      <c r="H17" s="108">
        <v>3.3</v>
      </c>
      <c r="I17" s="13">
        <v>4.95</v>
      </c>
      <c r="J17" s="27">
        <v>32.25</v>
      </c>
      <c r="K17" s="189">
        <v>186.45</v>
      </c>
    </row>
    <row r="18" spans="1:11" s="20" customFormat="1" ht="43.5" customHeight="1">
      <c r="A18" s="145"/>
      <c r="B18" s="162"/>
      <c r="C18" s="176">
        <v>216</v>
      </c>
      <c r="D18" s="204" t="s">
        <v>20</v>
      </c>
      <c r="E18" s="353" t="s">
        <v>167</v>
      </c>
      <c r="F18" s="250">
        <v>200</v>
      </c>
      <c r="G18" s="240"/>
      <c r="H18" s="347">
        <v>0.26</v>
      </c>
      <c r="I18" s="17">
        <v>0</v>
      </c>
      <c r="J18" s="50">
        <v>15.46</v>
      </c>
      <c r="K18" s="370">
        <v>62</v>
      </c>
    </row>
    <row r="19" spans="1:11" s="20" customFormat="1" ht="33.75" customHeight="1">
      <c r="A19" s="145"/>
      <c r="B19" s="162"/>
      <c r="C19" s="139">
        <v>119</v>
      </c>
      <c r="D19" s="204" t="s">
        <v>15</v>
      </c>
      <c r="E19" s="247" t="s">
        <v>67</v>
      </c>
      <c r="F19" s="187">
        <v>30</v>
      </c>
      <c r="G19" s="187"/>
      <c r="H19" s="23">
        <v>2.13</v>
      </c>
      <c r="I19" s="24">
        <v>0.21</v>
      </c>
      <c r="J19" s="25">
        <v>13.26</v>
      </c>
      <c r="K19" s="398">
        <v>72</v>
      </c>
    </row>
    <row r="20" spans="1:11" s="20" customFormat="1" ht="33.75" customHeight="1">
      <c r="A20" s="145"/>
      <c r="B20" s="162"/>
      <c r="C20" s="176">
        <v>120</v>
      </c>
      <c r="D20" s="204" t="s">
        <v>16</v>
      </c>
      <c r="E20" s="247" t="s">
        <v>55</v>
      </c>
      <c r="F20" s="187">
        <v>20</v>
      </c>
      <c r="G20" s="187"/>
      <c r="H20" s="23">
        <v>1.1399999999999999</v>
      </c>
      <c r="I20" s="24">
        <v>0.22</v>
      </c>
      <c r="J20" s="25">
        <v>7.44</v>
      </c>
      <c r="K20" s="398">
        <v>36.26</v>
      </c>
    </row>
    <row r="21" spans="1:11" s="20" customFormat="1" ht="33.75" customHeight="1">
      <c r="A21" s="145"/>
      <c r="B21" s="162"/>
      <c r="C21" s="384"/>
      <c r="D21" s="324"/>
      <c r="E21" s="454" t="s">
        <v>24</v>
      </c>
      <c r="F21" s="485">
        <f>F15+F16+F17+F18+F19+F20+60</f>
        <v>750</v>
      </c>
      <c r="G21" s="176"/>
      <c r="H21" s="279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93">
        <f>SUM(K14:K20)</f>
        <v>746.41000000000008</v>
      </c>
    </row>
    <row r="22" spans="1:11" s="20" customFormat="1" ht="33.75" customHeight="1" thickBot="1">
      <c r="A22" s="377"/>
      <c r="B22" s="461"/>
      <c r="C22" s="463"/>
      <c r="D22" s="445"/>
      <c r="E22" s="456" t="s">
        <v>25</v>
      </c>
      <c r="F22" s="445"/>
      <c r="G22" s="477"/>
      <c r="H22" s="449"/>
      <c r="I22" s="52"/>
      <c r="J22" s="53"/>
      <c r="K22" s="494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9" customFormat="1" ht="18">
      <c r="B24" s="410"/>
      <c r="C24" s="410"/>
      <c r="D24" s="411"/>
      <c r="E24" s="412"/>
      <c r="F24" s="413"/>
      <c r="G24" s="411"/>
      <c r="H24" s="411"/>
      <c r="I24" s="411"/>
      <c r="J24" s="411"/>
    </row>
    <row r="25" spans="1:11" ht="18">
      <c r="A25" s="404" t="s">
        <v>146</v>
      </c>
      <c r="B25" s="405"/>
      <c r="C25" s="406"/>
      <c r="D25" s="11"/>
      <c r="E25" s="29"/>
      <c r="F25" s="30"/>
      <c r="G25" s="11"/>
      <c r="H25" s="11"/>
      <c r="I25" s="11"/>
      <c r="J25" s="11"/>
    </row>
    <row r="26" spans="1:11" ht="18">
      <c r="A26" s="407" t="s">
        <v>145</v>
      </c>
      <c r="B26" s="408"/>
      <c r="C26" s="409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C2" s="7"/>
      <c r="D2" s="6" t="s">
        <v>193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642"/>
      <c r="C4" s="618" t="s">
        <v>45</v>
      </c>
      <c r="D4" s="140"/>
      <c r="E4" s="216"/>
      <c r="F4" s="135"/>
      <c r="G4" s="141"/>
      <c r="H4" s="93" t="s">
        <v>26</v>
      </c>
      <c r="I4" s="93"/>
      <c r="J4" s="93"/>
      <c r="K4" s="263" t="s">
        <v>27</v>
      </c>
    </row>
    <row r="5" spans="1:13" s="20" customFormat="1" ht="28.5" customHeight="1" thickBot="1">
      <c r="A5" s="195" t="s">
        <v>0</v>
      </c>
      <c r="B5" s="643"/>
      <c r="C5" s="142" t="s">
        <v>46</v>
      </c>
      <c r="D5" s="650" t="s">
        <v>47</v>
      </c>
      <c r="E5" s="142" t="s">
        <v>44</v>
      </c>
      <c r="F5" s="136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</row>
    <row r="6" spans="1:13" s="20" customFormat="1" ht="26.4" customHeight="1">
      <c r="A6" s="198" t="s">
        <v>6</v>
      </c>
      <c r="B6" s="495"/>
      <c r="C6" s="191">
        <v>134</v>
      </c>
      <c r="D6" s="359" t="s">
        <v>23</v>
      </c>
      <c r="E6" s="397" t="s">
        <v>170</v>
      </c>
      <c r="F6" s="191">
        <v>150</v>
      </c>
      <c r="G6" s="486"/>
      <c r="H6" s="387">
        <v>0.6</v>
      </c>
      <c r="I6" s="47">
        <v>0</v>
      </c>
      <c r="J6" s="48">
        <v>16.95</v>
      </c>
      <c r="K6" s="491">
        <v>69</v>
      </c>
    </row>
    <row r="7" spans="1:13" s="20" customFormat="1" ht="26.4" customHeight="1">
      <c r="A7" s="458"/>
      <c r="B7" s="644" t="s">
        <v>99</v>
      </c>
      <c r="C7" s="251">
        <v>221</v>
      </c>
      <c r="D7" s="538" t="s">
        <v>10</v>
      </c>
      <c r="E7" s="341" t="s">
        <v>94</v>
      </c>
      <c r="F7" s="251">
        <v>90</v>
      </c>
      <c r="G7" s="538"/>
      <c r="H7" s="478">
        <v>18.100000000000001</v>
      </c>
      <c r="I7" s="82">
        <v>15.7</v>
      </c>
      <c r="J7" s="83">
        <v>11.7</v>
      </c>
      <c r="K7" s="654">
        <v>261.8</v>
      </c>
    </row>
    <row r="8" spans="1:13" s="20" customFormat="1" ht="36" customHeight="1">
      <c r="A8" s="459"/>
      <c r="B8" s="645" t="s">
        <v>101</v>
      </c>
      <c r="C8" s="252">
        <v>81</v>
      </c>
      <c r="D8" s="537" t="s">
        <v>10</v>
      </c>
      <c r="E8" s="466" t="s">
        <v>93</v>
      </c>
      <c r="F8" s="252">
        <v>90</v>
      </c>
      <c r="G8" s="537"/>
      <c r="H8" s="349">
        <v>22.41</v>
      </c>
      <c r="I8" s="85">
        <v>15.3</v>
      </c>
      <c r="J8" s="146">
        <v>0.54</v>
      </c>
      <c r="K8" s="655">
        <v>229.77</v>
      </c>
    </row>
    <row r="9" spans="1:13" s="20" customFormat="1" ht="26.25" customHeight="1">
      <c r="A9" s="143"/>
      <c r="B9" s="496"/>
      <c r="C9" s="138">
        <v>227</v>
      </c>
      <c r="D9" s="286" t="s">
        <v>79</v>
      </c>
      <c r="E9" s="467" t="s">
        <v>160</v>
      </c>
      <c r="F9" s="418">
        <v>150</v>
      </c>
      <c r="G9" s="187"/>
      <c r="H9" s="357">
        <v>4.3499999999999996</v>
      </c>
      <c r="I9" s="114">
        <v>3.9</v>
      </c>
      <c r="J9" s="291">
        <v>20.399999999999999</v>
      </c>
      <c r="K9" s="610">
        <v>134.25</v>
      </c>
    </row>
    <row r="10" spans="1:13" s="41" customFormat="1" ht="26.25" customHeight="1">
      <c r="A10" s="196"/>
      <c r="B10" s="646"/>
      <c r="C10" s="188">
        <v>103</v>
      </c>
      <c r="D10" s="378" t="s">
        <v>20</v>
      </c>
      <c r="E10" s="473" t="s">
        <v>76</v>
      </c>
      <c r="F10" s="417">
        <v>200</v>
      </c>
      <c r="G10" s="188"/>
      <c r="H10" s="21">
        <v>0.2</v>
      </c>
      <c r="I10" s="17">
        <v>0</v>
      </c>
      <c r="J10" s="22">
        <v>20.399999999999999</v>
      </c>
      <c r="K10" s="265">
        <v>82</v>
      </c>
    </row>
    <row r="11" spans="1:13" s="41" customFormat="1" ht="26.25" customHeight="1">
      <c r="A11" s="196"/>
      <c r="B11" s="646"/>
      <c r="C11" s="189">
        <v>119</v>
      </c>
      <c r="D11" s="240" t="s">
        <v>15</v>
      </c>
      <c r="E11" s="205" t="s">
        <v>67</v>
      </c>
      <c r="F11" s="186">
        <v>30</v>
      </c>
      <c r="G11" s="366"/>
      <c r="H11" s="347">
        <v>2.13</v>
      </c>
      <c r="I11" s="17">
        <v>0.21</v>
      </c>
      <c r="J11" s="50">
        <v>13.26</v>
      </c>
      <c r="K11" s="370">
        <v>72</v>
      </c>
      <c r="L11" s="42"/>
      <c r="M11" s="43"/>
    </row>
    <row r="12" spans="1:13" s="41" customFormat="1" ht="23.25" customHeight="1">
      <c r="A12" s="196"/>
      <c r="B12" s="646"/>
      <c r="C12" s="186">
        <v>120</v>
      </c>
      <c r="D12" s="240" t="s">
        <v>16</v>
      </c>
      <c r="E12" s="204" t="s">
        <v>14</v>
      </c>
      <c r="F12" s="186">
        <v>20</v>
      </c>
      <c r="G12" s="366"/>
      <c r="H12" s="347">
        <v>1.1399999999999999</v>
      </c>
      <c r="I12" s="17">
        <v>0.22</v>
      </c>
      <c r="J12" s="50">
        <v>7.44</v>
      </c>
      <c r="K12" s="370">
        <v>36.26</v>
      </c>
    </row>
    <row r="13" spans="1:13" s="41" customFormat="1" ht="23.25" customHeight="1">
      <c r="A13" s="458"/>
      <c r="B13" s="644" t="s">
        <v>99</v>
      </c>
      <c r="C13" s="251"/>
      <c r="D13" s="538"/>
      <c r="E13" s="468" t="s">
        <v>24</v>
      </c>
      <c r="F13" s="441">
        <f>F6+F7+F9+F10+F11+F12</f>
        <v>640</v>
      </c>
      <c r="G13" s="441"/>
      <c r="H13" s="441">
        <f t="shared" ref="H13:K13" si="0">H6+H7+H9+H10+H11+H12</f>
        <v>26.520000000000003</v>
      </c>
      <c r="I13" s="441">
        <f t="shared" si="0"/>
        <v>20.029999999999998</v>
      </c>
      <c r="J13" s="441">
        <f t="shared" si="0"/>
        <v>90.149999999999991</v>
      </c>
      <c r="K13" s="441">
        <f t="shared" si="0"/>
        <v>655.30999999999995</v>
      </c>
    </row>
    <row r="14" spans="1:13" s="41" customFormat="1" ht="23.25" customHeight="1">
      <c r="A14" s="459"/>
      <c r="B14" s="645" t="s">
        <v>101</v>
      </c>
      <c r="C14" s="252"/>
      <c r="D14" s="537"/>
      <c r="E14" s="469" t="s">
        <v>24</v>
      </c>
      <c r="F14" s="439">
        <f>F6+F8+F9+F10+F11+F12</f>
        <v>640</v>
      </c>
      <c r="G14" s="225"/>
      <c r="H14" s="479">
        <f t="shared" ref="H14:J14" si="1">H6+H8+H9+H10+H11+H12</f>
        <v>30.83</v>
      </c>
      <c r="I14" s="67">
        <f t="shared" si="1"/>
        <v>19.63</v>
      </c>
      <c r="J14" s="107">
        <f t="shared" si="1"/>
        <v>78.989999999999995</v>
      </c>
      <c r="K14" s="656">
        <f>K6+K8+K9+K10+K11+K12</f>
        <v>623.28</v>
      </c>
    </row>
    <row r="15" spans="1:13" s="41" customFormat="1" ht="23.25" customHeight="1">
      <c r="A15" s="458"/>
      <c r="B15" s="644" t="s">
        <v>99</v>
      </c>
      <c r="C15" s="251"/>
      <c r="D15" s="538"/>
      <c r="E15" s="470" t="s">
        <v>25</v>
      </c>
      <c r="F15" s="251"/>
      <c r="G15" s="224"/>
      <c r="H15" s="281"/>
      <c r="I15" s="26"/>
      <c r="J15" s="84"/>
      <c r="K15" s="657">
        <f>K13/23.5</f>
        <v>27.885531914893615</v>
      </c>
    </row>
    <row r="16" spans="1:13" s="41" customFormat="1" ht="28.5" customHeight="1" thickBot="1">
      <c r="A16" s="460"/>
      <c r="B16" s="647" t="s">
        <v>101</v>
      </c>
      <c r="C16" s="255"/>
      <c r="D16" s="539"/>
      <c r="E16" s="471" t="s">
        <v>25</v>
      </c>
      <c r="F16" s="255"/>
      <c r="G16" s="226"/>
      <c r="H16" s="673"/>
      <c r="I16" s="619"/>
      <c r="J16" s="620"/>
      <c r="K16" s="658">
        <f>K14/23.5</f>
        <v>26.522553191489362</v>
      </c>
    </row>
    <row r="17" spans="1:11" s="20" customFormat="1" ht="33.75" customHeight="1">
      <c r="A17" s="120" t="s">
        <v>7</v>
      </c>
      <c r="B17" s="648"/>
      <c r="C17" s="421">
        <v>224</v>
      </c>
      <c r="D17" s="497" t="s">
        <v>23</v>
      </c>
      <c r="E17" s="472" t="s">
        <v>182</v>
      </c>
      <c r="F17" s="444">
        <v>60</v>
      </c>
      <c r="G17" s="424"/>
      <c r="H17" s="428">
        <v>4.5199999999999996</v>
      </c>
      <c r="I17" s="122">
        <v>5.05</v>
      </c>
      <c r="J17" s="124">
        <v>15.54</v>
      </c>
      <c r="K17" s="659">
        <v>138.9</v>
      </c>
    </row>
    <row r="18" spans="1:11" s="20" customFormat="1" ht="33.75" customHeight="1">
      <c r="A18" s="118"/>
      <c r="B18" s="649"/>
      <c r="C18" s="187">
        <v>49</v>
      </c>
      <c r="D18" s="288" t="s">
        <v>9</v>
      </c>
      <c r="E18" s="467" t="s">
        <v>162</v>
      </c>
      <c r="F18" s="256">
        <v>200</v>
      </c>
      <c r="G18" s="138"/>
      <c r="H18" s="357">
        <v>8.6</v>
      </c>
      <c r="I18" s="114">
        <v>8.4</v>
      </c>
      <c r="J18" s="291">
        <v>10.8</v>
      </c>
      <c r="K18" s="610">
        <v>153.80000000000001</v>
      </c>
    </row>
    <row r="19" spans="1:11" s="20" customFormat="1" ht="33.75" customHeight="1">
      <c r="A19" s="121"/>
      <c r="B19" s="671" t="s">
        <v>99</v>
      </c>
      <c r="C19" s="251">
        <v>179</v>
      </c>
      <c r="D19" s="538" t="s">
        <v>10</v>
      </c>
      <c r="E19" s="694" t="s">
        <v>159</v>
      </c>
      <c r="F19" s="534">
        <v>90</v>
      </c>
      <c r="G19" s="224"/>
      <c r="H19" s="695">
        <v>11.61</v>
      </c>
      <c r="I19" s="696">
        <v>7.02</v>
      </c>
      <c r="J19" s="697">
        <v>2.52</v>
      </c>
      <c r="K19" s="698">
        <v>119.43</v>
      </c>
    </row>
    <row r="20" spans="1:11" s="20" customFormat="1" ht="33.75" customHeight="1">
      <c r="A20" s="121"/>
      <c r="B20" s="672" t="s">
        <v>101</v>
      </c>
      <c r="C20" s="252">
        <v>85</v>
      </c>
      <c r="D20" s="537" t="s">
        <v>10</v>
      </c>
      <c r="E20" s="693" t="s">
        <v>183</v>
      </c>
      <c r="F20" s="535">
        <v>90</v>
      </c>
      <c r="G20" s="225"/>
      <c r="H20" s="543">
        <v>13.77</v>
      </c>
      <c r="I20" s="69">
        <v>7.74</v>
      </c>
      <c r="J20" s="106">
        <v>3.33</v>
      </c>
      <c r="K20" s="541">
        <v>138.15</v>
      </c>
    </row>
    <row r="21" spans="1:11" s="20" customFormat="1" ht="33.75" customHeight="1">
      <c r="A21" s="121"/>
      <c r="B21" s="649"/>
      <c r="C21" s="187">
        <v>64</v>
      </c>
      <c r="D21" s="288" t="s">
        <v>57</v>
      </c>
      <c r="E21" s="467" t="s">
        <v>92</v>
      </c>
      <c r="F21" s="256">
        <v>150</v>
      </c>
      <c r="G21" s="138"/>
      <c r="H21" s="357">
        <v>6.45</v>
      </c>
      <c r="I21" s="114">
        <v>4.05</v>
      </c>
      <c r="J21" s="291">
        <v>40.200000000000003</v>
      </c>
      <c r="K21" s="610">
        <v>223.65</v>
      </c>
    </row>
    <row r="22" spans="1:11" s="20" customFormat="1" ht="43.5" customHeight="1">
      <c r="A22" s="121"/>
      <c r="B22" s="649"/>
      <c r="C22" s="187">
        <v>95</v>
      </c>
      <c r="D22" s="288" t="s">
        <v>20</v>
      </c>
      <c r="E22" s="467" t="s">
        <v>105</v>
      </c>
      <c r="F22" s="256">
        <v>200</v>
      </c>
      <c r="G22" s="138"/>
      <c r="H22" s="400">
        <v>0</v>
      </c>
      <c r="I22" s="24">
        <v>0</v>
      </c>
      <c r="J22" s="58">
        <v>24.4</v>
      </c>
      <c r="K22" s="399">
        <v>97.6</v>
      </c>
    </row>
    <row r="23" spans="1:11" s="20" customFormat="1" ht="33.75" customHeight="1">
      <c r="A23" s="121"/>
      <c r="B23" s="649"/>
      <c r="C23" s="294">
        <v>119</v>
      </c>
      <c r="D23" s="288" t="s">
        <v>15</v>
      </c>
      <c r="E23" s="206" t="s">
        <v>67</v>
      </c>
      <c r="F23" s="187">
        <v>30</v>
      </c>
      <c r="G23" s="228"/>
      <c r="H23" s="400">
        <v>2.13</v>
      </c>
      <c r="I23" s="24">
        <v>0.21</v>
      </c>
      <c r="J23" s="58">
        <v>13.26</v>
      </c>
      <c r="K23" s="690">
        <v>72</v>
      </c>
    </row>
    <row r="24" spans="1:11" s="20" customFormat="1" ht="33.75" customHeight="1">
      <c r="A24" s="121"/>
      <c r="B24" s="649"/>
      <c r="C24" s="187">
        <v>120</v>
      </c>
      <c r="D24" s="288" t="s">
        <v>16</v>
      </c>
      <c r="E24" s="206" t="s">
        <v>55</v>
      </c>
      <c r="F24" s="187">
        <v>20</v>
      </c>
      <c r="G24" s="228"/>
      <c r="H24" s="400">
        <v>1.1399999999999999</v>
      </c>
      <c r="I24" s="24">
        <v>0.22</v>
      </c>
      <c r="J24" s="58">
        <v>7.44</v>
      </c>
      <c r="K24" s="690">
        <v>36.26</v>
      </c>
    </row>
    <row r="25" spans="1:11" s="20" customFormat="1" ht="33.75" customHeight="1">
      <c r="A25" s="121"/>
      <c r="B25" s="699" t="s">
        <v>99</v>
      </c>
      <c r="C25" s="251"/>
      <c r="D25" s="237"/>
      <c r="E25" s="700" t="s">
        <v>24</v>
      </c>
      <c r="F25" s="441">
        <f>F17+F18+F19+F21+F22+F23+F24</f>
        <v>750</v>
      </c>
      <c r="G25" s="793"/>
      <c r="H25" s="701">
        <f t="shared" ref="H25:K25" si="2">H17+H18+H19+H21+H22+H23+H24</f>
        <v>34.449999999999996</v>
      </c>
      <c r="I25" s="702">
        <f t="shared" si="2"/>
        <v>24.95</v>
      </c>
      <c r="J25" s="703">
        <f t="shared" si="2"/>
        <v>114.16000000000001</v>
      </c>
      <c r="K25" s="773">
        <f t="shared" si="2"/>
        <v>841.6400000000001</v>
      </c>
    </row>
    <row r="26" spans="1:11" s="20" customFormat="1" ht="33.75" customHeight="1">
      <c r="A26" s="121"/>
      <c r="B26" s="704" t="s">
        <v>101</v>
      </c>
      <c r="C26" s="339"/>
      <c r="D26" s="705"/>
      <c r="E26" s="706" t="s">
        <v>24</v>
      </c>
      <c r="F26" s="440">
        <f>F17+F18+F20+F21+F22+F23+F24</f>
        <v>750</v>
      </c>
      <c r="G26" s="794"/>
      <c r="H26" s="753">
        <f t="shared" ref="H26:K26" si="3">H17+H18+H20+H21+H22+H23+H24</f>
        <v>36.610000000000007</v>
      </c>
      <c r="I26" s="750">
        <f t="shared" si="3"/>
        <v>25.669999999999998</v>
      </c>
      <c r="J26" s="754">
        <f t="shared" si="3"/>
        <v>114.97000000000001</v>
      </c>
      <c r="K26" s="795">
        <f t="shared" si="3"/>
        <v>860.36</v>
      </c>
    </row>
    <row r="27" spans="1:11" s="20" customFormat="1" ht="33.75" customHeight="1" thickBot="1">
      <c r="A27" s="121"/>
      <c r="B27" s="707" t="s">
        <v>99</v>
      </c>
      <c r="C27" s="336"/>
      <c r="D27" s="708"/>
      <c r="E27" s="709" t="s">
        <v>25</v>
      </c>
      <c r="F27" s="710"/>
      <c r="G27" s="711"/>
      <c r="H27" s="701"/>
      <c r="I27" s="702"/>
      <c r="J27" s="703"/>
      <c r="K27" s="720">
        <f>K25/23.5</f>
        <v>35.814468085106384</v>
      </c>
    </row>
    <row r="28" spans="1:11" s="20" customFormat="1" ht="33.75" customHeight="1" thickBot="1">
      <c r="A28" s="578"/>
      <c r="B28" s="712" t="s">
        <v>101</v>
      </c>
      <c r="C28" s="255"/>
      <c r="D28" s="713"/>
      <c r="E28" s="714" t="s">
        <v>25</v>
      </c>
      <c r="F28" s="715"/>
      <c r="G28" s="226"/>
      <c r="H28" s="716"/>
      <c r="I28" s="717"/>
      <c r="J28" s="718"/>
      <c r="K28" s="719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4" t="s">
        <v>81</v>
      </c>
      <c r="B30" s="653"/>
      <c r="C30" s="75"/>
      <c r="D30" s="64"/>
      <c r="E30" s="29"/>
      <c r="F30" s="30"/>
      <c r="G30" s="11"/>
      <c r="H30" s="9"/>
      <c r="I30" s="11"/>
      <c r="J30" s="11"/>
    </row>
    <row r="31" spans="1:11" ht="18">
      <c r="A31" s="71" t="s">
        <v>82</v>
      </c>
      <c r="B31" s="330"/>
      <c r="C31" s="72"/>
      <c r="D31" s="73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194</v>
      </c>
      <c r="B2" s="7"/>
      <c r="C2" s="6" t="s">
        <v>193</v>
      </c>
      <c r="D2" s="6"/>
      <c r="E2" s="8" t="s">
        <v>2</v>
      </c>
      <c r="F2" s="156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8"/>
      <c r="B4" s="135" t="s">
        <v>45</v>
      </c>
      <c r="C4" s="178"/>
      <c r="D4" s="235"/>
      <c r="E4" s="835" t="s">
        <v>30</v>
      </c>
      <c r="F4" s="141"/>
      <c r="G4" s="93" t="s">
        <v>26</v>
      </c>
      <c r="H4" s="93"/>
      <c r="I4" s="93"/>
      <c r="J4" s="263" t="s">
        <v>27</v>
      </c>
    </row>
    <row r="5" spans="1:12" s="20" customFormat="1" ht="28.5" customHeight="1" thickBot="1">
      <c r="A5" s="94" t="s">
        <v>0</v>
      </c>
      <c r="B5" s="136" t="s">
        <v>46</v>
      </c>
      <c r="C5" s="179" t="s">
        <v>47</v>
      </c>
      <c r="D5" s="136" t="s">
        <v>44</v>
      </c>
      <c r="E5" s="836"/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</row>
    <row r="6" spans="1:12" s="20" customFormat="1" ht="26.4" customHeight="1">
      <c r="A6" s="76" t="s">
        <v>6</v>
      </c>
      <c r="B6" s="450">
        <v>137</v>
      </c>
      <c r="C6" s="300" t="s">
        <v>23</v>
      </c>
      <c r="D6" s="302" t="s">
        <v>103</v>
      </c>
      <c r="E6" s="402">
        <v>150</v>
      </c>
      <c r="F6" s="320"/>
      <c r="G6" s="59">
        <v>1.35</v>
      </c>
      <c r="H6" s="45">
        <v>0</v>
      </c>
      <c r="I6" s="60">
        <v>12.9</v>
      </c>
      <c r="J6" s="312">
        <v>57</v>
      </c>
    </row>
    <row r="7" spans="1:12" s="41" customFormat="1" ht="26.4" customHeight="1">
      <c r="A7" s="77"/>
      <c r="B7" s="389">
        <v>69</v>
      </c>
      <c r="C7" s="286" t="s">
        <v>77</v>
      </c>
      <c r="D7" s="288" t="s">
        <v>102</v>
      </c>
      <c r="E7" s="228">
        <v>150</v>
      </c>
      <c r="F7" s="286"/>
      <c r="G7" s="21">
        <v>21.15</v>
      </c>
      <c r="H7" s="17">
        <v>15.6</v>
      </c>
      <c r="I7" s="22">
        <v>30</v>
      </c>
      <c r="J7" s="265">
        <v>348.75</v>
      </c>
    </row>
    <row r="8" spans="1:12" s="41" customFormat="1" ht="26.25" customHeight="1">
      <c r="A8" s="77"/>
      <c r="B8" s="389">
        <v>114</v>
      </c>
      <c r="C8" s="286" t="s">
        <v>78</v>
      </c>
      <c r="D8" s="453" t="s">
        <v>60</v>
      </c>
      <c r="E8" s="276">
        <v>200</v>
      </c>
      <c r="F8" s="187"/>
      <c r="G8" s="21">
        <v>0.2</v>
      </c>
      <c r="H8" s="17">
        <v>0</v>
      </c>
      <c r="I8" s="22">
        <v>11</v>
      </c>
      <c r="J8" s="265">
        <v>44.8</v>
      </c>
    </row>
    <row r="9" spans="1:12" s="41" customFormat="1" ht="26.25" customHeight="1">
      <c r="A9" s="77"/>
      <c r="B9" s="27">
        <v>121</v>
      </c>
      <c r="C9" s="204" t="s">
        <v>15</v>
      </c>
      <c r="D9" s="353" t="s">
        <v>59</v>
      </c>
      <c r="E9" s="272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  <c r="K9" s="42"/>
      <c r="L9" s="43"/>
    </row>
    <row r="10" spans="1:12" s="41" customFormat="1" ht="23.25" customHeight="1">
      <c r="A10" s="77"/>
      <c r="B10" s="170">
        <v>120</v>
      </c>
      <c r="C10" s="204" t="s">
        <v>16</v>
      </c>
      <c r="D10" s="240" t="s">
        <v>14</v>
      </c>
      <c r="E10" s="229">
        <v>20</v>
      </c>
      <c r="F10" s="340"/>
      <c r="G10" s="21">
        <v>1.1399999999999999</v>
      </c>
      <c r="H10" s="17">
        <v>0.22</v>
      </c>
      <c r="I10" s="22">
        <v>7.44</v>
      </c>
      <c r="J10" s="266">
        <v>36.26</v>
      </c>
    </row>
    <row r="11" spans="1:12" s="41" customFormat="1" ht="23.25" customHeight="1">
      <c r="A11" s="77"/>
      <c r="B11" s="389"/>
      <c r="C11" s="286"/>
      <c r="D11" s="454" t="s">
        <v>24</v>
      </c>
      <c r="E11" s="395">
        <f>SUM(E6:E10)</f>
        <v>550</v>
      </c>
      <c r="F11" s="187"/>
      <c r="G11" s="40">
        <f t="shared" ref="G11:J11" si="0">SUM(G6:G10)</f>
        <v>26</v>
      </c>
      <c r="H11" s="38">
        <f t="shared" si="0"/>
        <v>16.63</v>
      </c>
      <c r="I11" s="389">
        <f t="shared" si="0"/>
        <v>76.069999999999993</v>
      </c>
      <c r="J11" s="391">
        <f t="shared" si="0"/>
        <v>562.47</v>
      </c>
    </row>
    <row r="12" spans="1:12" s="41" customFormat="1" ht="23.25" customHeight="1" thickBot="1">
      <c r="A12" s="77"/>
      <c r="B12" s="389"/>
      <c r="C12" s="286"/>
      <c r="D12" s="455" t="s">
        <v>25</v>
      </c>
      <c r="E12" s="228"/>
      <c r="F12" s="187"/>
      <c r="G12" s="212"/>
      <c r="H12" s="63"/>
      <c r="I12" s="175"/>
      <c r="J12" s="271">
        <f>J11/23.5</f>
        <v>23.934893617021277</v>
      </c>
    </row>
    <row r="13" spans="1:12" s="20" customFormat="1" ht="33.75" customHeight="1">
      <c r="A13" s="79" t="s">
        <v>7</v>
      </c>
      <c r="B13" s="422">
        <v>130</v>
      </c>
      <c r="C13" s="423" t="s">
        <v>23</v>
      </c>
      <c r="D13" s="426" t="s">
        <v>95</v>
      </c>
      <c r="E13" s="446">
        <v>60</v>
      </c>
      <c r="F13" s="421"/>
      <c r="G13" s="59">
        <v>0.9</v>
      </c>
      <c r="H13" s="45">
        <v>4.92</v>
      </c>
      <c r="I13" s="60">
        <v>6.84</v>
      </c>
      <c r="J13" s="312">
        <v>74.819999999999993</v>
      </c>
    </row>
    <row r="14" spans="1:12" s="20" customFormat="1" ht="33.75" customHeight="1">
      <c r="A14" s="76"/>
      <c r="B14" s="169">
        <v>48</v>
      </c>
      <c r="C14" s="362" t="s">
        <v>9</v>
      </c>
      <c r="D14" s="344" t="s">
        <v>96</v>
      </c>
      <c r="E14" s="273">
        <v>200</v>
      </c>
      <c r="F14" s="188"/>
      <c r="G14" s="108">
        <v>7.2</v>
      </c>
      <c r="H14" s="13">
        <v>6.4</v>
      </c>
      <c r="I14" s="27">
        <v>8</v>
      </c>
      <c r="J14" s="189">
        <v>117.6</v>
      </c>
    </row>
    <row r="15" spans="1:12" s="20" customFormat="1" ht="33.75" customHeight="1">
      <c r="A15" s="78"/>
      <c r="B15" s="169">
        <v>150</v>
      </c>
      <c r="C15" s="362" t="s">
        <v>10</v>
      </c>
      <c r="D15" s="344" t="s">
        <v>97</v>
      </c>
      <c r="E15" s="273">
        <v>90</v>
      </c>
      <c r="F15" s="188"/>
      <c r="G15" s="21">
        <v>20.25</v>
      </c>
      <c r="H15" s="17">
        <v>15.57</v>
      </c>
      <c r="I15" s="22">
        <v>2.34</v>
      </c>
      <c r="J15" s="265">
        <v>230.13</v>
      </c>
    </row>
    <row r="16" spans="1:12" s="20" customFormat="1" ht="33.75" customHeight="1">
      <c r="A16" s="78"/>
      <c r="B16" s="170">
        <v>54</v>
      </c>
      <c r="C16" s="204" t="s">
        <v>79</v>
      </c>
      <c r="D16" s="247" t="s">
        <v>50</v>
      </c>
      <c r="E16" s="229">
        <v>150</v>
      </c>
      <c r="F16" s="186"/>
      <c r="G16" s="23">
        <v>7.2</v>
      </c>
      <c r="H16" s="24">
        <v>5.0999999999999996</v>
      </c>
      <c r="I16" s="25">
        <v>33.9</v>
      </c>
      <c r="J16" s="268">
        <v>210.3</v>
      </c>
    </row>
    <row r="17" spans="1:10" s="20" customFormat="1" ht="43.5" customHeight="1">
      <c r="A17" s="78"/>
      <c r="B17" s="169">
        <v>100</v>
      </c>
      <c r="C17" s="362" t="s">
        <v>20</v>
      </c>
      <c r="D17" s="344" t="s">
        <v>114</v>
      </c>
      <c r="E17" s="273">
        <v>200</v>
      </c>
      <c r="F17" s="188"/>
      <c r="G17" s="21">
        <v>0.2</v>
      </c>
      <c r="H17" s="17">
        <v>0</v>
      </c>
      <c r="I17" s="22">
        <v>15.56</v>
      </c>
      <c r="J17" s="265">
        <v>63.2</v>
      </c>
    </row>
    <row r="18" spans="1:10" s="20" customFormat="1" ht="33.75" customHeight="1">
      <c r="A18" s="78"/>
      <c r="B18" s="27">
        <v>119</v>
      </c>
      <c r="C18" s="204" t="s">
        <v>15</v>
      </c>
      <c r="D18" s="247" t="s">
        <v>67</v>
      </c>
      <c r="E18" s="229">
        <v>40</v>
      </c>
      <c r="F18" s="186"/>
      <c r="G18" s="21">
        <v>2.84</v>
      </c>
      <c r="H18" s="17">
        <v>0.28000000000000003</v>
      </c>
      <c r="I18" s="22">
        <v>17.68</v>
      </c>
      <c r="J18" s="265">
        <v>96</v>
      </c>
    </row>
    <row r="19" spans="1:10" s="20" customFormat="1" ht="33.75" customHeight="1">
      <c r="A19" s="78"/>
      <c r="B19" s="170">
        <v>120</v>
      </c>
      <c r="C19" s="204" t="s">
        <v>16</v>
      </c>
      <c r="D19" s="247" t="s">
        <v>55</v>
      </c>
      <c r="E19" s="229">
        <v>20</v>
      </c>
      <c r="F19" s="186"/>
      <c r="G19" s="21">
        <v>1.1399999999999999</v>
      </c>
      <c r="H19" s="17">
        <v>0.22</v>
      </c>
      <c r="I19" s="22">
        <v>7.44</v>
      </c>
      <c r="J19" s="266">
        <v>36.26</v>
      </c>
    </row>
    <row r="20" spans="1:10" s="20" customFormat="1" ht="33.75" customHeight="1">
      <c r="A20" s="78"/>
      <c r="B20" s="451"/>
      <c r="C20" s="324"/>
      <c r="D20" s="454" t="s">
        <v>24</v>
      </c>
      <c r="E20" s="608">
        <f>SUM(E13:E19)</f>
        <v>760</v>
      </c>
      <c r="F20" s="186"/>
      <c r="G20" s="28">
        <f>SUM(G13:G19)</f>
        <v>39.730000000000004</v>
      </c>
      <c r="H20" s="15">
        <f t="shared" ref="H20:I20" si="1">SUM(H13:H19)</f>
        <v>32.49</v>
      </c>
      <c r="I20" s="170">
        <f t="shared" si="1"/>
        <v>91.759999999999991</v>
      </c>
      <c r="J20" s="481">
        <f>SUM(J13:J19)</f>
        <v>828.31</v>
      </c>
    </row>
    <row r="21" spans="1:10" s="20" customFormat="1" ht="33.75" customHeight="1" thickBot="1">
      <c r="A21" s="80"/>
      <c r="B21" s="452"/>
      <c r="C21" s="445"/>
      <c r="D21" s="456" t="s">
        <v>25</v>
      </c>
      <c r="E21" s="447"/>
      <c r="F21" s="445"/>
      <c r="G21" s="443"/>
      <c r="H21" s="52"/>
      <c r="I21" s="448"/>
      <c r="J21" s="482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14"/>
      <c r="B23" s="411"/>
      <c r="C23" s="296"/>
      <c r="D23" s="29"/>
      <c r="E23" s="30"/>
      <c r="F23" s="11"/>
      <c r="G23" s="9"/>
      <c r="H23" s="11"/>
      <c r="I23" s="11"/>
    </row>
    <row r="24" spans="1:10" ht="18">
      <c r="A24" s="614"/>
      <c r="B24" s="411"/>
      <c r="C24" s="4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C2" s="7"/>
      <c r="D2" s="6" t="s">
        <v>193</v>
      </c>
      <c r="E2" s="6"/>
      <c r="F2" s="8" t="s">
        <v>2</v>
      </c>
      <c r="G2" s="156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8"/>
      <c r="B4" s="157"/>
      <c r="C4" s="617" t="s">
        <v>45</v>
      </c>
      <c r="D4" s="178"/>
      <c r="E4" s="216"/>
      <c r="F4" s="617"/>
      <c r="G4" s="618"/>
      <c r="H4" s="371" t="s">
        <v>26</v>
      </c>
      <c r="I4" s="93"/>
      <c r="J4" s="93"/>
      <c r="K4" s="263" t="s">
        <v>27</v>
      </c>
    </row>
    <row r="5" spans="1:11" s="20" customFormat="1" ht="28.5" customHeight="1" thickBot="1">
      <c r="A5" s="94" t="s">
        <v>0</v>
      </c>
      <c r="B5" s="158"/>
      <c r="C5" s="136" t="s">
        <v>46</v>
      </c>
      <c r="D5" s="179" t="s">
        <v>47</v>
      </c>
      <c r="E5" s="142" t="s">
        <v>44</v>
      </c>
      <c r="F5" s="136" t="s">
        <v>30</v>
      </c>
      <c r="G5" s="142" t="s">
        <v>43</v>
      </c>
      <c r="H5" s="346" t="s">
        <v>31</v>
      </c>
      <c r="I5" s="99" t="s">
        <v>32</v>
      </c>
      <c r="J5" s="257" t="s">
        <v>33</v>
      </c>
      <c r="K5" s="264" t="s">
        <v>34</v>
      </c>
    </row>
    <row r="6" spans="1:11" s="20" customFormat="1" ht="26.4" customHeight="1">
      <c r="A6" s="110" t="s">
        <v>6</v>
      </c>
      <c r="B6" s="159"/>
      <c r="C6" s="572"/>
      <c r="D6" s="300" t="s">
        <v>23</v>
      </c>
      <c r="E6" s="300" t="s">
        <v>190</v>
      </c>
      <c r="F6" s="572">
        <v>0.1</v>
      </c>
      <c r="G6" s="320"/>
      <c r="H6" s="373">
        <v>3.66</v>
      </c>
      <c r="I6" s="45">
        <v>3.54</v>
      </c>
      <c r="J6" s="60">
        <v>0</v>
      </c>
      <c r="K6" s="312">
        <v>46.5</v>
      </c>
    </row>
    <row r="7" spans="1:11" s="41" customFormat="1" ht="15.6">
      <c r="A7" s="125"/>
      <c r="B7" s="160"/>
      <c r="C7" s="176">
        <v>219</v>
      </c>
      <c r="D7" s="204" t="s">
        <v>20</v>
      </c>
      <c r="E7" s="352" t="s">
        <v>192</v>
      </c>
      <c r="F7" s="511">
        <v>200</v>
      </c>
      <c r="G7" s="204"/>
      <c r="H7" s="347">
        <v>6.6</v>
      </c>
      <c r="I7" s="17">
        <v>5.0999999999999996</v>
      </c>
      <c r="J7" s="50">
        <v>18.600000000000001</v>
      </c>
      <c r="K7" s="370">
        <v>148.4</v>
      </c>
    </row>
    <row r="8" spans="1:11" s="41" customFormat="1" ht="23.25" customHeight="1" thickBot="1">
      <c r="A8" s="125"/>
      <c r="B8" s="160"/>
      <c r="C8" s="176">
        <v>120</v>
      </c>
      <c r="D8" s="204" t="s">
        <v>191</v>
      </c>
      <c r="E8" s="204" t="s">
        <v>191</v>
      </c>
      <c r="F8" s="176">
        <v>0.3</v>
      </c>
      <c r="G8" s="340"/>
      <c r="H8" s="347">
        <v>2.16</v>
      </c>
      <c r="I8" s="17">
        <v>0.81</v>
      </c>
      <c r="J8" s="22">
        <v>14.73</v>
      </c>
      <c r="K8" s="266">
        <v>75.599999999999994</v>
      </c>
    </row>
    <row r="9" spans="1:11" s="20" customFormat="1" ht="33.75" customHeight="1">
      <c r="A9" s="663" t="s">
        <v>7</v>
      </c>
      <c r="B9" s="661"/>
      <c r="C9" s="664">
        <v>24</v>
      </c>
      <c r="D9" s="397" t="s">
        <v>8</v>
      </c>
      <c r="E9" s="397" t="s">
        <v>189</v>
      </c>
      <c r="F9" s="462">
        <v>150</v>
      </c>
      <c r="G9" s="397"/>
      <c r="H9" s="387">
        <v>0.6</v>
      </c>
      <c r="I9" s="47">
        <v>0</v>
      </c>
      <c r="J9" s="54">
        <v>16.95</v>
      </c>
      <c r="K9" s="519">
        <v>69</v>
      </c>
    </row>
    <row r="10" spans="1:11" s="20" customFormat="1" ht="33.75" customHeight="1">
      <c r="A10" s="119"/>
      <c r="B10" s="662"/>
      <c r="C10" s="169">
        <v>31</v>
      </c>
      <c r="D10" s="362" t="s">
        <v>9</v>
      </c>
      <c r="E10" s="473" t="s">
        <v>106</v>
      </c>
      <c r="F10" s="417">
        <v>200</v>
      </c>
      <c r="G10" s="188"/>
      <c r="H10" s="348">
        <v>6.25</v>
      </c>
      <c r="I10" s="13">
        <v>7.2</v>
      </c>
      <c r="J10" s="27">
        <v>9.1999999999999993</v>
      </c>
      <c r="K10" s="189">
        <v>127.8</v>
      </c>
    </row>
    <row r="11" spans="1:11" s="20" customFormat="1" ht="33.75" customHeight="1">
      <c r="A11" s="127"/>
      <c r="B11" s="168" t="s">
        <v>99</v>
      </c>
      <c r="C11" s="389">
        <v>193</v>
      </c>
      <c r="D11" s="286" t="s">
        <v>10</v>
      </c>
      <c r="E11" s="467" t="s">
        <v>108</v>
      </c>
      <c r="F11" s="418">
        <v>90</v>
      </c>
      <c r="G11" s="187"/>
      <c r="H11" s="611">
        <v>15.3</v>
      </c>
      <c r="I11" s="129">
        <v>14.85</v>
      </c>
      <c r="J11" s="130">
        <v>7.56</v>
      </c>
      <c r="K11" s="269">
        <v>224.91</v>
      </c>
    </row>
    <row r="12" spans="1:11" s="20" customFormat="1" ht="51" customHeight="1">
      <c r="A12" s="127"/>
      <c r="B12" s="168"/>
      <c r="C12" s="389">
        <v>232</v>
      </c>
      <c r="D12" s="286" t="s">
        <v>79</v>
      </c>
      <c r="E12" s="585" t="s">
        <v>174</v>
      </c>
      <c r="F12" s="138">
        <v>150</v>
      </c>
      <c r="G12" s="187"/>
      <c r="H12" s="357">
        <v>3.84</v>
      </c>
      <c r="I12" s="114">
        <v>10.56</v>
      </c>
      <c r="J12" s="115">
        <v>20.92</v>
      </c>
      <c r="K12" s="294">
        <v>195</v>
      </c>
    </row>
    <row r="13" spans="1:11" s="20" customFormat="1" ht="43.5" customHeight="1">
      <c r="A13" s="127"/>
      <c r="B13" s="168"/>
      <c r="C13" s="389">
        <v>104</v>
      </c>
      <c r="D13" s="286" t="s">
        <v>20</v>
      </c>
      <c r="E13" s="467" t="s">
        <v>107</v>
      </c>
      <c r="F13" s="418">
        <v>200</v>
      </c>
      <c r="G13" s="187"/>
      <c r="H13" s="400">
        <v>0</v>
      </c>
      <c r="I13" s="24">
        <v>0</v>
      </c>
      <c r="J13" s="25">
        <v>19.2</v>
      </c>
      <c r="K13" s="268">
        <v>76.8</v>
      </c>
    </row>
    <row r="14" spans="1:11" s="20" customFormat="1" ht="33.75" customHeight="1">
      <c r="A14" s="127"/>
      <c r="B14" s="168"/>
      <c r="C14" s="115">
        <v>119</v>
      </c>
      <c r="D14" s="286" t="s">
        <v>15</v>
      </c>
      <c r="E14" s="206" t="s">
        <v>67</v>
      </c>
      <c r="F14" s="138">
        <v>45</v>
      </c>
      <c r="G14" s="187"/>
      <c r="H14" s="400">
        <v>3.19</v>
      </c>
      <c r="I14" s="24">
        <v>0.31</v>
      </c>
      <c r="J14" s="25">
        <v>19.89</v>
      </c>
      <c r="K14" s="268">
        <v>108</v>
      </c>
    </row>
    <row r="15" spans="1:11" s="20" customFormat="1" ht="33.75" customHeight="1">
      <c r="A15" s="127"/>
      <c r="B15" s="168"/>
      <c r="C15" s="389">
        <v>120</v>
      </c>
      <c r="D15" s="286" t="s">
        <v>16</v>
      </c>
      <c r="E15" s="206" t="s">
        <v>55</v>
      </c>
      <c r="F15" s="138">
        <v>25</v>
      </c>
      <c r="G15" s="187"/>
      <c r="H15" s="400">
        <v>1.42</v>
      </c>
      <c r="I15" s="24">
        <v>0.27</v>
      </c>
      <c r="J15" s="25">
        <v>9.3000000000000007</v>
      </c>
      <c r="K15" s="268">
        <v>45.32</v>
      </c>
    </row>
    <row r="16" spans="1:11" ht="18">
      <c r="A16" s="614"/>
      <c r="B16" s="414"/>
      <c r="C16" s="411"/>
      <c r="D16" s="296"/>
      <c r="E16" s="29"/>
      <c r="F16" s="30"/>
      <c r="G16" s="11"/>
      <c r="H16" s="9"/>
      <c r="I16" s="11"/>
      <c r="J16" s="11"/>
    </row>
    <row r="17" spans="1:10" ht="18">
      <c r="A17" s="614"/>
      <c r="B17" s="414"/>
      <c r="C17" s="411"/>
      <c r="D17" s="411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2022-01-15T20:05:08Z</dcterms:modified>
</cp:coreProperties>
</file>