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1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F13" i="23"/>
  <c r="H13"/>
  <c r="I13"/>
  <c r="J13"/>
  <c r="K13"/>
  <c r="F14"/>
  <c r="H14"/>
  <c r="I14"/>
  <c r="J14"/>
  <c r="K14"/>
  <c r="K15"/>
  <c r="K16"/>
  <c r="F24"/>
  <c r="H24"/>
  <c r="I24"/>
  <c r="J24"/>
  <c r="K24"/>
  <c r="K25" s="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F21" i="16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17" l="1"/>
  <c r="K16" s="1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2" l="1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<sst xmlns="http://schemas.openxmlformats.org/spreadsheetml/2006/main" count="989" uniqueCount="198">
  <si>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</si>
  <si>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</si>
  <si>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</si>
  <si>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</si>
  <si>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</si>
  <si>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</si>
  <si>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</si>
  <si>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</si>
  <si>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</si>
  <si>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</si>
  <si>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</si>
  <si>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</si>
  <si>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</si>
  <si>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</si>
  <si>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</si>
  <si>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</si>
  <si>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</si>
  <si>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</si>
  <si>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</si>
  <si>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</si>
  <si>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</si>
  <si>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</si>
  <si>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</si>
  <si>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</si>
  <si>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</si>
  <si>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</si>
  <si>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</si>
  <si>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</si>
  <si>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</si>
  <si>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</si>
  <si>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</si>
  <si>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</si>
  <si>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</si>
  <si>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</si>
  <si>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</si>
  <si>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</si>
  <si>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</si>
  <si>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</si>
  <si>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</si>
  <si>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</si>
  <si>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</si>
  <si>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</si>
  <si>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</si>
  <si>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</si>
  <si>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</si>
  <si>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</si>
  <si>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</si>
  <si>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</si>
  <si>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</si>
  <si>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</si>
  <si>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</si>
  <si>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</si>
  <si>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</si>
  <si>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</si>
  <si>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</si>
  <si>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</si>
  <si>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</si>
  <si>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</si>
  <si>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</si>
  <si>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</si>
  <si>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</si>
  <si>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</si>
  <si>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</si>
  <si>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</si>
  <si>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</si>
  <si>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</si>
  <si>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</si>
  <si>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</si>
  <si>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</si>
  <si>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</si>
  <si>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</si>
  <si>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</si>
  <si>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</si>
  <si>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</si>
  <si>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</si>
  <si>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</si>
  <si>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</si>
  <si>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</si>
  <si>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</si>
  <si>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</si>
  <si>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</si>
  <si>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</si>
  <si>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</si>
  <si>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</si>
  <si>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</si>
  <si>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</si>
  <si>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</si>
  <si>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</si>
  <si>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</si>
  <si>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</si>
  <si>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</si>
  <si>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</si>
  <si>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</si>
  <si>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</si>
  <si>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</si>
  <si>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</si>
  <si>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</si>
  <si>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</si>
  <si>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</si>
  <si>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</si>
  <si>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</si>
  <si>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</si>
  <si>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</si>
  <si>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</si>
  <si>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</si>
  <si>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</si>
  <si>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</si>
  <si>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</si>
  <si>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</si>
  <si>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</si>
  <si>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</si>
  <si>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</si>
  <si>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</si>
  <si>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</si>
  <si>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</si>
  <si>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</si>
  <si>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</si>
  <si>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</si>
  <si>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</si>
  <si>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</si>
  <si>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</si>
  <si>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</si>
  <si>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</si>
  <si>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</si>
  <si>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</si>
  <si>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</si>
  <si>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</si>
  <si>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</si>
  <si>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</si>
  <si>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</si>
  <si>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</si>
  <si>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 xml:space="preserve"> горячее блюдо</t>
  </si>
  <si>
    <t>Суп куриный с вермишелью</t>
  </si>
  <si>
    <t xml:space="preserve">Картофельное пюре с маслом </t>
  </si>
  <si>
    <t xml:space="preserve"> 1 блюдо </t>
  </si>
  <si>
    <t>Рис отварной с маслом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</si>
  <si>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</si>
  <si>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</si>
  <si>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</si>
  <si>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</si>
  <si>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</si>
  <si>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</si>
  <si>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</si>
  <si>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</si>
  <si>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</si>
  <si>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</si>
  <si>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</si>
  <si>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</si>
  <si>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</si>
  <si>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</si>
  <si>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</si>
  <si>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</si>
  <si>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</si>
  <si>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</si>
  <si>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</si>
  <si>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</si>
  <si>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</si>
  <si>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</si>
  <si>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</si>
  <si>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</si>
  <si>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</si>
  <si>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</si>
  <si>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</si>
  <si>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</si>
  <si>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</si>
  <si>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</si>
  <si>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</si>
  <si>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</si>
  <si>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</si>
  <si>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</si>
  <si>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</si>
  <si>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</si>
  <si>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</si>
  <si>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</si>
  <si>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</si>
  <si>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</si>
  <si>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</si>
  <si>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</si>
  <si>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</si>
  <si>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</si>
  <si>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</si>
  <si>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</si>
  <si>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</si>
  <si>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</si>
  <si>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</si>
  <si>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</si>
  <si>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</si>
  <si>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</si>
  <si>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</si>
  <si>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</si>
  <si>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</si>
  <si>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</si>
  <si>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</si>
  <si>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</si>
  <si>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зеленый горошек</t>
  </si>
  <si>
    <t>Сок фруктовый</t>
  </si>
  <si>
    <t>обед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</si>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</sst>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10" fillId="2" borderId="63" xfId="0" applyFont="1" applyFill="1" applyBorder="1"/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03" t="s">
        <v>45</v>
      </c>
      <c r="C4" s="391"/>
      <c r="D4" s="541"/>
      <c r="E4" s="703"/>
      <c r="F4" s="702"/>
      <c r="G4" s="357" t="s">
        <v>26</v>
      </c>
      <c r="H4" s="358"/>
      <c r="I4" s="359"/>
      <c r="J4" s="463" t="s">
        <v>27</v>
      </c>
      <c r="K4" s="783" t="s">
        <v>28</v>
      </c>
      <c r="L4" s="784"/>
      <c r="M4" s="784"/>
      <c r="N4" s="785"/>
      <c r="O4" s="783" t="s">
        <v>29</v>
      </c>
      <c r="P4" s="786"/>
      <c r="Q4" s="786"/>
      <c r="R4" s="787"/>
    </row>
    <row r="5" spans="1:18" ht="28.5" customHeight="1" thickBot="1">
      <c r="A5" s="113" t="s">
        <v>0</v>
      </c>
      <c r="B5" s="137" t="s">
        <v>46</v>
      </c>
      <c r="C5" s="715" t="s">
        <v>47</v>
      </c>
      <c r="D5" s="167" t="s">
        <v>44</v>
      </c>
      <c r="E5" s="137" t="s">
        <v>30</v>
      </c>
      <c r="F5" s="131" t="s">
        <v>43</v>
      </c>
      <c r="G5" s="326" t="s">
        <v>31</v>
      </c>
      <c r="H5" s="95" t="s">
        <v>32</v>
      </c>
      <c r="I5" s="96" t="s">
        <v>33</v>
      </c>
      <c r="J5" s="464" t="s">
        <v>34</v>
      </c>
      <c r="K5" s="326" t="s">
        <v>35</v>
      </c>
      <c r="L5" s="95" t="s">
        <v>36</v>
      </c>
      <c r="M5" s="95" t="s">
        <v>37</v>
      </c>
      <c r="N5" s="246" t="s">
        <v>38</v>
      </c>
      <c r="O5" s="326" t="s">
        <v>39</v>
      </c>
      <c r="P5" s="95" t="s">
        <v>40</v>
      </c>
      <c r="Q5" s="95" t="s">
        <v>41</v>
      </c>
      <c r="R5" s="96" t="s">
        <v>42</v>
      </c>
    </row>
    <row r="6" spans="1:18" ht="34.5" customHeight="1">
      <c r="A6" s="114" t="s">
        <v>6</v>
      </c>
      <c r="B6" s="290">
        <v>225</v>
      </c>
      <c r="C6" s="286" t="s">
        <v>23</v>
      </c>
      <c r="D6" s="372" t="s">
        <v>139</v>
      </c>
      <c r="E6" s="290" t="s">
        <v>120</v>
      </c>
      <c r="F6" s="709"/>
      <c r="G6" s="351">
        <v>4.5999999999999996</v>
      </c>
      <c r="H6" s="45">
        <v>13.4</v>
      </c>
      <c r="I6" s="294">
        <v>26.9</v>
      </c>
      <c r="J6" s="714">
        <v>250</v>
      </c>
      <c r="K6" s="351">
        <v>6.3</v>
      </c>
      <c r="L6" s="45">
        <v>0</v>
      </c>
      <c r="M6" s="45">
        <v>0.02</v>
      </c>
      <c r="N6" s="60">
        <v>1.6</v>
      </c>
      <c r="O6" s="351">
        <v>14.4</v>
      </c>
      <c r="P6" s="45">
        <v>41.9</v>
      </c>
      <c r="Q6" s="45">
        <v>7.2</v>
      </c>
      <c r="R6" s="294">
        <v>0.5</v>
      </c>
    </row>
    <row r="7" spans="1:18" ht="34.5" customHeight="1">
      <c r="A7" s="114"/>
      <c r="B7" s="179">
        <v>59</v>
      </c>
      <c r="C7" s="197" t="s">
        <v>4</v>
      </c>
      <c r="D7" s="232" t="s">
        <v>12</v>
      </c>
      <c r="E7" s="179" t="s">
        <v>122</v>
      </c>
      <c r="F7" s="344"/>
      <c r="G7" s="265">
        <v>7.8</v>
      </c>
      <c r="H7" s="15">
        <v>11.89</v>
      </c>
      <c r="I7" s="56">
        <v>26.6</v>
      </c>
      <c r="J7" s="478">
        <v>244.6</v>
      </c>
      <c r="K7" s="265">
        <v>0.23</v>
      </c>
      <c r="L7" s="15">
        <v>0</v>
      </c>
      <c r="M7" s="15">
        <v>0.02</v>
      </c>
      <c r="N7" s="163">
        <v>0.9</v>
      </c>
      <c r="O7" s="265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4"/>
      <c r="B8" s="179">
        <v>113</v>
      </c>
      <c r="C8" s="197" t="s">
        <v>5</v>
      </c>
      <c r="D8" s="232" t="s">
        <v>11</v>
      </c>
      <c r="E8" s="179">
        <v>200</v>
      </c>
      <c r="F8" s="344"/>
      <c r="G8" s="327">
        <v>0.2</v>
      </c>
      <c r="H8" s="17">
        <v>0</v>
      </c>
      <c r="I8" s="50">
        <v>11</v>
      </c>
      <c r="J8" s="348">
        <v>45.6</v>
      </c>
      <c r="K8" s="327">
        <v>0</v>
      </c>
      <c r="L8" s="17">
        <v>2.6</v>
      </c>
      <c r="M8" s="17">
        <v>0</v>
      </c>
      <c r="N8" s="22">
        <v>0</v>
      </c>
      <c r="O8" s="327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4"/>
      <c r="B9" s="280">
        <v>119</v>
      </c>
      <c r="C9" s="272" t="s">
        <v>15</v>
      </c>
      <c r="D9" s="274" t="s">
        <v>48</v>
      </c>
      <c r="E9" s="180">
        <v>30</v>
      </c>
      <c r="F9" s="707"/>
      <c r="G9" s="376">
        <v>2.13</v>
      </c>
      <c r="H9" s="24">
        <v>0.21</v>
      </c>
      <c r="I9" s="58">
        <v>13.26</v>
      </c>
      <c r="J9" s="665">
        <v>72</v>
      </c>
      <c r="K9" s="376">
        <v>0.03</v>
      </c>
      <c r="L9" s="24">
        <v>0</v>
      </c>
      <c r="M9" s="24">
        <v>0</v>
      </c>
      <c r="N9" s="25">
        <v>0.05</v>
      </c>
      <c r="O9" s="376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4"/>
      <c r="B10" s="180">
        <v>120</v>
      </c>
      <c r="C10" s="272" t="s">
        <v>16</v>
      </c>
      <c r="D10" s="274" t="s">
        <v>14</v>
      </c>
      <c r="E10" s="180">
        <v>20</v>
      </c>
      <c r="F10" s="707"/>
      <c r="G10" s="376">
        <v>1.1399999999999999</v>
      </c>
      <c r="H10" s="24">
        <v>0.22</v>
      </c>
      <c r="I10" s="58">
        <v>7.44</v>
      </c>
      <c r="J10" s="665">
        <v>36.26</v>
      </c>
      <c r="K10" s="376">
        <v>0.02</v>
      </c>
      <c r="L10" s="24">
        <v>0.08</v>
      </c>
      <c r="M10" s="24">
        <v>0</v>
      </c>
      <c r="N10" s="25">
        <v>0.06</v>
      </c>
      <c r="O10" s="376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4"/>
      <c r="B11" s="180"/>
      <c r="C11" s="272"/>
      <c r="D11" s="431" t="s">
        <v>24</v>
      </c>
      <c r="E11" s="367">
        <f>E8+E9+E10+205+90</f>
        <v>545</v>
      </c>
      <c r="F11" s="707"/>
      <c r="G11" s="268">
        <f t="shared" ref="G11:R11" si="0">G6+G7+G8+G9+G10</f>
        <v>15.869999999999997</v>
      </c>
      <c r="H11" s="38">
        <f t="shared" si="0"/>
        <v>25.72</v>
      </c>
      <c r="I11" s="83">
        <f t="shared" si="0"/>
        <v>85.2</v>
      </c>
      <c r="J11" s="710">
        <f t="shared" si="0"/>
        <v>648.46</v>
      </c>
      <c r="K11" s="268">
        <f t="shared" si="0"/>
        <v>6.58</v>
      </c>
      <c r="L11" s="38">
        <f t="shared" si="0"/>
        <v>2.68</v>
      </c>
      <c r="M11" s="38">
        <f t="shared" si="0"/>
        <v>0.04</v>
      </c>
      <c r="N11" s="365">
        <f t="shared" si="0"/>
        <v>2.61</v>
      </c>
      <c r="O11" s="268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4"/>
      <c r="B12" s="180"/>
      <c r="C12" s="272"/>
      <c r="D12" s="431" t="s">
        <v>25</v>
      </c>
      <c r="E12" s="180"/>
      <c r="F12" s="707"/>
      <c r="G12" s="271"/>
      <c r="H12" s="63"/>
      <c r="I12" s="146"/>
      <c r="J12" s="708">
        <f>J11/23.5</f>
        <v>27.594042553191493</v>
      </c>
      <c r="K12" s="271"/>
      <c r="L12" s="711"/>
      <c r="M12" s="711"/>
      <c r="N12" s="641"/>
      <c r="O12" s="713"/>
      <c r="P12" s="711"/>
      <c r="Q12" s="711"/>
      <c r="R12" s="712"/>
    </row>
    <row r="13" spans="1:18" ht="34.5" customHeight="1">
      <c r="A13" s="116" t="s">
        <v>7</v>
      </c>
      <c r="B13" s="184">
        <v>24</v>
      </c>
      <c r="C13" s="373" t="s">
        <v>8</v>
      </c>
      <c r="D13" s="337" t="s">
        <v>187</v>
      </c>
      <c r="E13" s="184">
        <v>150</v>
      </c>
      <c r="F13" s="337"/>
      <c r="G13" s="351">
        <v>0.6</v>
      </c>
      <c r="H13" s="45">
        <v>0</v>
      </c>
      <c r="I13" s="294">
        <v>16.95</v>
      </c>
      <c r="J13" s="465">
        <v>69</v>
      </c>
      <c r="K13" s="351">
        <v>0.01</v>
      </c>
      <c r="L13" s="45">
        <v>19.5</v>
      </c>
      <c r="M13" s="45">
        <v>0.04</v>
      </c>
      <c r="N13" s="294">
        <v>0</v>
      </c>
      <c r="O13" s="351">
        <v>24</v>
      </c>
      <c r="P13" s="45">
        <v>16.5</v>
      </c>
      <c r="Q13" s="45">
        <v>13.5</v>
      </c>
      <c r="R13" s="294">
        <v>3.3</v>
      </c>
    </row>
    <row r="14" spans="1:18" ht="34.5" customHeight="1">
      <c r="A14" s="114"/>
      <c r="B14" s="179">
        <v>30</v>
      </c>
      <c r="C14" s="197" t="s">
        <v>9</v>
      </c>
      <c r="D14" s="232" t="s">
        <v>17</v>
      </c>
      <c r="E14" s="179">
        <v>200</v>
      </c>
      <c r="F14" s="232"/>
      <c r="G14" s="327">
        <v>6</v>
      </c>
      <c r="H14" s="17">
        <v>6.28</v>
      </c>
      <c r="I14" s="50">
        <v>7.12</v>
      </c>
      <c r="J14" s="348">
        <v>109.74</v>
      </c>
      <c r="K14" s="327">
        <v>0.06</v>
      </c>
      <c r="L14" s="17">
        <v>9.92</v>
      </c>
      <c r="M14" s="17">
        <v>2.2000000000000002</v>
      </c>
      <c r="N14" s="50">
        <v>1.2</v>
      </c>
      <c r="O14" s="327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17"/>
      <c r="B15" s="179">
        <v>79</v>
      </c>
      <c r="C15" s="197" t="s">
        <v>10</v>
      </c>
      <c r="D15" s="232" t="s">
        <v>18</v>
      </c>
      <c r="E15" s="179">
        <v>250</v>
      </c>
      <c r="F15" s="232"/>
      <c r="G15" s="327">
        <v>26.5</v>
      </c>
      <c r="H15" s="17">
        <v>15.5</v>
      </c>
      <c r="I15" s="50">
        <v>39.75</v>
      </c>
      <c r="J15" s="348">
        <v>404.25</v>
      </c>
      <c r="K15" s="327">
        <v>0.12</v>
      </c>
      <c r="L15" s="17">
        <v>3.1</v>
      </c>
      <c r="M15" s="17">
        <v>7.0000000000000007E-2</v>
      </c>
      <c r="N15" s="50">
        <v>0.87</v>
      </c>
      <c r="O15" s="327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17"/>
      <c r="B16" s="179">
        <v>98</v>
      </c>
      <c r="C16" s="197" t="s">
        <v>20</v>
      </c>
      <c r="D16" s="232" t="s">
        <v>19</v>
      </c>
      <c r="E16" s="179">
        <v>200</v>
      </c>
      <c r="F16" s="232"/>
      <c r="G16" s="327">
        <v>0.4</v>
      </c>
      <c r="H16" s="17">
        <v>0</v>
      </c>
      <c r="I16" s="50">
        <v>27</v>
      </c>
      <c r="J16" s="348">
        <v>110</v>
      </c>
      <c r="K16" s="327">
        <v>0</v>
      </c>
      <c r="L16" s="17">
        <v>1.4</v>
      </c>
      <c r="M16" s="17">
        <v>1.4</v>
      </c>
      <c r="N16" s="50">
        <v>0.04</v>
      </c>
      <c r="O16" s="327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17"/>
      <c r="B17" s="182">
        <v>119</v>
      </c>
      <c r="C17" s="197" t="s">
        <v>15</v>
      </c>
      <c r="D17" s="232" t="s">
        <v>67</v>
      </c>
      <c r="E17" s="179">
        <v>30</v>
      </c>
      <c r="F17" s="232"/>
      <c r="G17" s="327">
        <v>2.13</v>
      </c>
      <c r="H17" s="17">
        <v>0.21</v>
      </c>
      <c r="I17" s="50">
        <v>13.26</v>
      </c>
      <c r="J17" s="348">
        <v>72</v>
      </c>
      <c r="K17" s="327">
        <v>0.03</v>
      </c>
      <c r="L17" s="17">
        <v>0</v>
      </c>
      <c r="M17" s="17">
        <v>0</v>
      </c>
      <c r="N17" s="50">
        <v>0.05</v>
      </c>
      <c r="O17" s="327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17"/>
      <c r="B18" s="179">
        <v>120</v>
      </c>
      <c r="C18" s="197" t="s">
        <v>16</v>
      </c>
      <c r="D18" s="232" t="s">
        <v>22</v>
      </c>
      <c r="E18" s="179">
        <v>20</v>
      </c>
      <c r="F18" s="232"/>
      <c r="G18" s="327">
        <v>1.1399999999999999</v>
      </c>
      <c r="H18" s="17">
        <v>0.22</v>
      </c>
      <c r="I18" s="50">
        <v>7.44</v>
      </c>
      <c r="J18" s="348">
        <v>36.26</v>
      </c>
      <c r="K18" s="327">
        <v>0.02</v>
      </c>
      <c r="L18" s="17">
        <v>0.08</v>
      </c>
      <c r="M18" s="17">
        <v>0</v>
      </c>
      <c r="N18" s="50">
        <v>0.06</v>
      </c>
      <c r="O18" s="327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17"/>
      <c r="B19" s="305"/>
      <c r="C19" s="307"/>
      <c r="D19" s="431" t="s">
        <v>24</v>
      </c>
      <c r="E19" s="461">
        <f>SUM(E13:E18)</f>
        <v>850</v>
      </c>
      <c r="F19" s="345"/>
      <c r="G19" s="265">
        <f>SUM(G13:G18)</f>
        <v>36.770000000000003</v>
      </c>
      <c r="H19" s="15">
        <f>SUM(H13:H18)</f>
        <v>22.21</v>
      </c>
      <c r="I19" s="56">
        <f>SUM(I13:I18)</f>
        <v>111.52</v>
      </c>
      <c r="J19" s="469">
        <f>SUM(J13:J18)</f>
        <v>801.25</v>
      </c>
      <c r="K19" s="266"/>
      <c r="L19" s="19"/>
      <c r="M19" s="19"/>
      <c r="N19" s="51"/>
      <c r="O19" s="266"/>
      <c r="P19" s="19"/>
      <c r="Q19" s="19"/>
      <c r="R19" s="51"/>
    </row>
    <row r="20" spans="1:18" ht="34.5" customHeight="1" thickBot="1">
      <c r="A20" s="555"/>
      <c r="B20" s="474"/>
      <c r="C20" s="421"/>
      <c r="D20" s="432" t="s">
        <v>25</v>
      </c>
      <c r="E20" s="421"/>
      <c r="F20" s="453"/>
      <c r="G20" s="553"/>
      <c r="H20" s="49"/>
      <c r="I20" s="554"/>
      <c r="J20" s="470">
        <f>J19/23.5</f>
        <v>34.095744680851062</v>
      </c>
      <c r="K20" s="425"/>
      <c r="L20" s="52"/>
      <c r="M20" s="52"/>
      <c r="N20" s="53"/>
      <c r="O20" s="425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192</v>
      </c>
      <c r="B2" s="7"/>
      <c r="C2" s="7"/>
      <c r="D2" s="6" t="s">
        <v>191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5" t="s">
        <v>45</v>
      </c>
      <c r="D4" s="86"/>
      <c r="E4" s="87"/>
      <c r="F4" s="88"/>
      <c r="G4" s="85"/>
      <c r="H4" s="89" t="s">
        <v>26</v>
      </c>
      <c r="I4" s="89"/>
      <c r="J4" s="89"/>
      <c r="K4" s="250" t="s">
        <v>27</v>
      </c>
    </row>
    <row r="5" spans="1:13" s="20" customFormat="1" ht="28.5" customHeight="1" thickBot="1">
      <c r="A5" s="113" t="s">
        <v>0</v>
      </c>
      <c r="B5" s="160"/>
      <c r="C5" s="91" t="s">
        <v>46</v>
      </c>
      <c r="D5" s="92" t="s">
        <v>47</v>
      </c>
      <c r="E5" s="93" t="s">
        <v>44</v>
      </c>
      <c r="F5" s="93" t="s">
        <v>30</v>
      </c>
      <c r="G5" s="91" t="s">
        <v>43</v>
      </c>
      <c r="H5" s="94" t="s">
        <v>31</v>
      </c>
      <c r="I5" s="95" t="s">
        <v>32</v>
      </c>
      <c r="J5" s="246" t="s">
        <v>33</v>
      </c>
      <c r="K5" s="251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73" t="s">
        <v>8</v>
      </c>
      <c r="E6" s="337" t="s">
        <v>187</v>
      </c>
      <c r="F6" s="184">
        <v>150</v>
      </c>
      <c r="G6" s="337"/>
      <c r="H6" s="363">
        <v>0.6</v>
      </c>
      <c r="I6" s="47">
        <v>0</v>
      </c>
      <c r="J6" s="54">
        <v>16.95</v>
      </c>
      <c r="K6" s="496">
        <v>69</v>
      </c>
    </row>
    <row r="7" spans="1:13" s="41" customFormat="1" ht="26.4" customHeight="1">
      <c r="A7" s="115"/>
      <c r="B7" s="153"/>
      <c r="C7" s="133">
        <v>67</v>
      </c>
      <c r="D7" s="272" t="s">
        <v>77</v>
      </c>
      <c r="E7" s="274" t="s">
        <v>111</v>
      </c>
      <c r="F7" s="180">
        <v>150</v>
      </c>
      <c r="G7" s="274"/>
      <c r="H7" s="376">
        <v>18.75</v>
      </c>
      <c r="I7" s="24">
        <v>19.5</v>
      </c>
      <c r="J7" s="25">
        <v>2.7</v>
      </c>
      <c r="K7" s="255">
        <v>261.45</v>
      </c>
    </row>
    <row r="8" spans="1:13" s="41" customFormat="1" ht="40.5" customHeight="1">
      <c r="A8" s="115"/>
      <c r="B8" s="153"/>
      <c r="C8" s="169">
        <v>115</v>
      </c>
      <c r="D8" s="197" t="s">
        <v>53</v>
      </c>
      <c r="E8" s="236" t="s">
        <v>52</v>
      </c>
      <c r="F8" s="370">
        <v>200</v>
      </c>
      <c r="G8" s="169"/>
      <c r="H8" s="376">
        <v>6.6</v>
      </c>
      <c r="I8" s="24">
        <v>5.0999999999999996</v>
      </c>
      <c r="J8" s="25">
        <v>18.600000000000001</v>
      </c>
      <c r="K8" s="255">
        <v>148.4</v>
      </c>
    </row>
    <row r="9" spans="1:13" s="41" customFormat="1" ht="26.25" customHeight="1">
      <c r="A9" s="115"/>
      <c r="B9" s="153"/>
      <c r="C9" s="132">
        <v>121</v>
      </c>
      <c r="D9" s="331" t="s">
        <v>59</v>
      </c>
      <c r="E9" s="332" t="s">
        <v>59</v>
      </c>
      <c r="F9" s="239">
        <v>30</v>
      </c>
      <c r="G9" s="169"/>
      <c r="H9" s="327">
        <v>2.16</v>
      </c>
      <c r="I9" s="17">
        <v>0.81</v>
      </c>
      <c r="J9" s="22">
        <v>14.73</v>
      </c>
      <c r="K9" s="252">
        <v>75.66</v>
      </c>
      <c r="L9" s="42"/>
      <c r="M9" s="43"/>
    </row>
    <row r="10" spans="1:13" s="41" customFormat="1" ht="23.25" customHeight="1">
      <c r="A10" s="115"/>
      <c r="B10" s="153"/>
      <c r="C10" s="169">
        <v>120</v>
      </c>
      <c r="D10" s="197" t="s">
        <v>16</v>
      </c>
      <c r="E10" s="232" t="s">
        <v>22</v>
      </c>
      <c r="F10" s="179">
        <v>20</v>
      </c>
      <c r="G10" s="232"/>
      <c r="H10" s="645">
        <v>1.1399999999999999</v>
      </c>
      <c r="I10" s="18">
        <v>0.22</v>
      </c>
      <c r="J10" s="737">
        <v>7.44</v>
      </c>
      <c r="K10" s="253">
        <v>36.26</v>
      </c>
    </row>
    <row r="11" spans="1:13" s="41" customFormat="1" ht="23.25" customHeight="1">
      <c r="A11" s="115"/>
      <c r="B11" s="153"/>
      <c r="C11" s="133"/>
      <c r="D11" s="272"/>
      <c r="E11" s="430" t="s">
        <v>24</v>
      </c>
      <c r="F11" s="367">
        <f>SUM(F6:F10)</f>
        <v>550</v>
      </c>
      <c r="G11" s="133"/>
      <c r="H11" s="268">
        <f t="shared" ref="H11:K11" si="0">SUM(H6:H10)</f>
        <v>29.250000000000004</v>
      </c>
      <c r="I11" s="38">
        <f t="shared" si="0"/>
        <v>25.63</v>
      </c>
      <c r="J11" s="365">
        <f t="shared" si="0"/>
        <v>60.42</v>
      </c>
      <c r="K11" s="609">
        <f t="shared" si="0"/>
        <v>590.77</v>
      </c>
    </row>
    <row r="12" spans="1:13" s="41" customFormat="1" ht="23.25" customHeight="1" thickBot="1">
      <c r="A12" s="115"/>
      <c r="B12" s="591"/>
      <c r="C12" s="352"/>
      <c r="D12" s="177"/>
      <c r="E12" s="644" t="s">
        <v>25</v>
      </c>
      <c r="F12" s="185"/>
      <c r="G12" s="352"/>
      <c r="H12" s="270"/>
      <c r="I12" s="126"/>
      <c r="J12" s="249"/>
      <c r="K12" s="258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37" t="s">
        <v>8</v>
      </c>
      <c r="E13" s="528" t="s">
        <v>103</v>
      </c>
      <c r="F13" s="533">
        <v>150</v>
      </c>
      <c r="G13" s="373"/>
      <c r="H13" s="363">
        <v>1.35</v>
      </c>
      <c r="I13" s="47">
        <v>0</v>
      </c>
      <c r="J13" s="54">
        <v>12.9</v>
      </c>
      <c r="K13" s="297">
        <v>57</v>
      </c>
    </row>
    <row r="14" spans="1:13" s="41" customFormat="1" ht="33.75" customHeight="1">
      <c r="A14" s="115"/>
      <c r="B14" s="642"/>
      <c r="C14" s="133">
        <v>34</v>
      </c>
      <c r="D14" s="174" t="s">
        <v>9</v>
      </c>
      <c r="E14" s="235" t="s">
        <v>104</v>
      </c>
      <c r="F14" s="306">
        <v>200</v>
      </c>
      <c r="G14" s="133"/>
      <c r="H14" s="336">
        <v>9</v>
      </c>
      <c r="I14" s="110">
        <v>5.6</v>
      </c>
      <c r="J14" s="111">
        <v>13.8</v>
      </c>
      <c r="K14" s="280">
        <v>141</v>
      </c>
    </row>
    <row r="15" spans="1:13" s="41" customFormat="1" ht="33.75" customHeight="1">
      <c r="A15" s="123"/>
      <c r="B15" s="153"/>
      <c r="C15" s="133">
        <v>86</v>
      </c>
      <c r="D15" s="272" t="s">
        <v>10</v>
      </c>
      <c r="E15" s="429" t="s">
        <v>109</v>
      </c>
      <c r="F15" s="245">
        <v>240</v>
      </c>
      <c r="G15" s="133"/>
      <c r="H15" s="327">
        <v>20.88</v>
      </c>
      <c r="I15" s="17">
        <v>8.8800000000000008</v>
      </c>
      <c r="J15" s="22">
        <v>24.48</v>
      </c>
      <c r="K15" s="252">
        <v>428.64</v>
      </c>
    </row>
    <row r="16" spans="1:13" s="20" customFormat="1" ht="43.5" customHeight="1">
      <c r="A16" s="117"/>
      <c r="B16" s="155"/>
      <c r="C16" s="132">
        <v>102</v>
      </c>
      <c r="D16" s="340" t="s">
        <v>20</v>
      </c>
      <c r="E16" s="324" t="s">
        <v>110</v>
      </c>
      <c r="F16" s="242">
        <v>200</v>
      </c>
      <c r="G16" s="132"/>
      <c r="H16" s="327">
        <v>1</v>
      </c>
      <c r="I16" s="17">
        <v>0</v>
      </c>
      <c r="J16" s="22">
        <v>23.6</v>
      </c>
      <c r="K16" s="252">
        <v>98.4</v>
      </c>
    </row>
    <row r="17" spans="1:11" s="20" customFormat="1" ht="33.75" customHeight="1">
      <c r="A17" s="117"/>
      <c r="B17" s="155"/>
      <c r="C17" s="134">
        <v>119</v>
      </c>
      <c r="D17" s="197" t="s">
        <v>15</v>
      </c>
      <c r="E17" s="236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74">
        <v>72</v>
      </c>
    </row>
    <row r="18" spans="1:11" s="20" customFormat="1" ht="33.75" customHeight="1">
      <c r="A18" s="117"/>
      <c r="B18" s="155"/>
      <c r="C18" s="169">
        <v>120</v>
      </c>
      <c r="D18" s="197" t="s">
        <v>16</v>
      </c>
      <c r="E18" s="236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74">
        <v>36.26</v>
      </c>
    </row>
    <row r="19" spans="1:11" s="41" customFormat="1" ht="33.75" customHeight="1">
      <c r="A19" s="123"/>
      <c r="B19" s="642"/>
      <c r="C19" s="133"/>
      <c r="D19" s="272"/>
      <c r="E19" s="430" t="s">
        <v>24</v>
      </c>
      <c r="F19" s="367">
        <f>SUM(F13:F18)</f>
        <v>840</v>
      </c>
      <c r="G19" s="133"/>
      <c r="H19" s="376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298">
        <f>K13+K14+K15+K16+K17+K18</f>
        <v>833.3</v>
      </c>
    </row>
    <row r="20" spans="1:11" s="41" customFormat="1" ht="33.75" customHeight="1" thickBot="1">
      <c r="A20" s="145"/>
      <c r="B20" s="643"/>
      <c r="C20" s="354"/>
      <c r="D20" s="178"/>
      <c r="E20" s="432" t="s">
        <v>25</v>
      </c>
      <c r="F20" s="183"/>
      <c r="G20" s="275"/>
      <c r="H20" s="271"/>
      <c r="I20" s="63"/>
      <c r="J20" s="168"/>
      <c r="K20" s="567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193</v>
      </c>
      <c r="B2" s="7"/>
      <c r="C2" s="7"/>
      <c r="D2" s="6" t="s">
        <v>191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03"/>
      <c r="C4" s="703" t="s">
        <v>45</v>
      </c>
      <c r="D4" s="738"/>
      <c r="E4" s="209"/>
      <c r="F4" s="703"/>
      <c r="G4" s="702"/>
      <c r="H4" s="349" t="s">
        <v>26</v>
      </c>
      <c r="I4" s="89"/>
      <c r="J4" s="350"/>
      <c r="K4" s="463" t="s">
        <v>27</v>
      </c>
    </row>
    <row r="5" spans="1:13" s="20" customFormat="1" ht="28.5" customHeight="1" thickBot="1">
      <c r="A5" s="188" t="s">
        <v>0</v>
      </c>
      <c r="B5" s="137"/>
      <c r="C5" s="137" t="s">
        <v>46</v>
      </c>
      <c r="D5" s="739" t="s">
        <v>47</v>
      </c>
      <c r="E5" s="137" t="s">
        <v>44</v>
      </c>
      <c r="F5" s="137" t="s">
        <v>30</v>
      </c>
      <c r="G5" s="131" t="s">
        <v>43</v>
      </c>
      <c r="H5" s="326" t="s">
        <v>31</v>
      </c>
      <c r="I5" s="95" t="s">
        <v>32</v>
      </c>
      <c r="J5" s="96" t="s">
        <v>33</v>
      </c>
      <c r="K5" s="464" t="s">
        <v>34</v>
      </c>
    </row>
    <row r="6" spans="1:13" s="20" customFormat="1" ht="26.4" customHeight="1">
      <c r="A6" s="138" t="s">
        <v>6</v>
      </c>
      <c r="B6" s="184"/>
      <c r="C6" s="179">
        <v>166</v>
      </c>
      <c r="D6" s="740" t="s">
        <v>113</v>
      </c>
      <c r="E6" s="745" t="s">
        <v>119</v>
      </c>
      <c r="F6" s="290" t="s">
        <v>179</v>
      </c>
      <c r="G6" s="549"/>
      <c r="H6" s="376">
        <v>4.45</v>
      </c>
      <c r="I6" s="24">
        <v>5.15</v>
      </c>
      <c r="J6" s="58">
        <v>23.25</v>
      </c>
      <c r="K6" s="375">
        <v>156.94999999999999</v>
      </c>
    </row>
    <row r="7" spans="1:13" s="41" customFormat="1" ht="26.4" customHeight="1">
      <c r="A7" s="189"/>
      <c r="B7" s="153"/>
      <c r="C7" s="180">
        <v>206</v>
      </c>
      <c r="D7" s="741" t="s">
        <v>123</v>
      </c>
      <c r="E7" s="174" t="s">
        <v>121</v>
      </c>
      <c r="F7" s="180" t="s">
        <v>122</v>
      </c>
      <c r="G7" s="274"/>
      <c r="H7" s="587">
        <v>6.7</v>
      </c>
      <c r="I7" s="124">
        <v>7.4</v>
      </c>
      <c r="J7" s="129">
        <v>24.8</v>
      </c>
      <c r="K7" s="735">
        <v>193.9</v>
      </c>
    </row>
    <row r="8" spans="1:13" s="41" customFormat="1" ht="31.2">
      <c r="A8" s="189"/>
      <c r="B8" s="153"/>
      <c r="C8" s="181">
        <v>104</v>
      </c>
      <c r="D8" s="749" t="s">
        <v>20</v>
      </c>
      <c r="E8" s="449" t="s">
        <v>107</v>
      </c>
      <c r="F8" s="242">
        <v>200</v>
      </c>
      <c r="G8" s="132"/>
      <c r="H8" s="327">
        <v>0</v>
      </c>
      <c r="I8" s="17">
        <v>0</v>
      </c>
      <c r="J8" s="50">
        <v>19.2</v>
      </c>
      <c r="K8" s="347">
        <v>76.8</v>
      </c>
      <c r="L8" s="164"/>
    </row>
    <row r="9" spans="1:13" s="41" customFormat="1" ht="26.4" customHeight="1">
      <c r="A9" s="189"/>
      <c r="B9" s="201"/>
      <c r="C9" s="280">
        <v>119</v>
      </c>
      <c r="D9" s="741" t="s">
        <v>67</v>
      </c>
      <c r="E9" s="174" t="s">
        <v>48</v>
      </c>
      <c r="F9" s="180">
        <v>30</v>
      </c>
      <c r="G9" s="707"/>
      <c r="H9" s="376">
        <v>2.13</v>
      </c>
      <c r="I9" s="24">
        <v>0.21</v>
      </c>
      <c r="J9" s="58">
        <v>13.26</v>
      </c>
      <c r="K9" s="665">
        <v>72</v>
      </c>
    </row>
    <row r="10" spans="1:13" s="41" customFormat="1" ht="26.4" customHeight="1">
      <c r="A10" s="189"/>
      <c r="B10" s="201"/>
      <c r="C10" s="180">
        <v>120</v>
      </c>
      <c r="D10" s="741" t="s">
        <v>55</v>
      </c>
      <c r="E10" s="174" t="s">
        <v>14</v>
      </c>
      <c r="F10" s="180">
        <v>20</v>
      </c>
      <c r="G10" s="707"/>
      <c r="H10" s="376">
        <v>1.1399999999999999</v>
      </c>
      <c r="I10" s="24">
        <v>0.22</v>
      </c>
      <c r="J10" s="58">
        <v>7.44</v>
      </c>
      <c r="K10" s="665">
        <v>36.26</v>
      </c>
    </row>
    <row r="11" spans="1:13" s="41" customFormat="1" ht="26.4" customHeight="1">
      <c r="A11" s="189"/>
      <c r="B11" s="180"/>
      <c r="C11" s="180"/>
      <c r="D11" s="741"/>
      <c r="E11" s="206" t="s">
        <v>24</v>
      </c>
      <c r="F11" s="367">
        <f>F8+F9+F10+50+205</f>
        <v>505</v>
      </c>
      <c r="G11" s="707"/>
      <c r="H11" s="376">
        <f t="shared" ref="H11:K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477">
        <f t="shared" si="0"/>
        <v>535.91000000000008</v>
      </c>
    </row>
    <row r="12" spans="1:13" s="41" customFormat="1" ht="26.4" customHeight="1" thickBot="1">
      <c r="A12" s="189"/>
      <c r="B12" s="180"/>
      <c r="C12" s="180"/>
      <c r="D12" s="741"/>
      <c r="E12" s="746" t="s">
        <v>25</v>
      </c>
      <c r="F12" s="180"/>
      <c r="G12" s="274"/>
      <c r="H12" s="333"/>
      <c r="I12" s="202"/>
      <c r="J12" s="203"/>
      <c r="K12" s="479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42" t="s">
        <v>23</v>
      </c>
      <c r="E13" s="504" t="s">
        <v>184</v>
      </c>
      <c r="F13" s="184">
        <v>60</v>
      </c>
      <c r="G13" s="337"/>
      <c r="H13" s="721">
        <v>1.02</v>
      </c>
      <c r="I13" s="582">
        <v>7.98</v>
      </c>
      <c r="J13" s="722">
        <v>3.06</v>
      </c>
      <c r="K13" s="766">
        <v>88.8</v>
      </c>
    </row>
    <row r="14" spans="1:13" s="20" customFormat="1" ht="26.4" customHeight="1">
      <c r="A14" s="138"/>
      <c r="B14" s="181"/>
      <c r="C14" s="181">
        <v>138</v>
      </c>
      <c r="D14" s="743" t="s">
        <v>9</v>
      </c>
      <c r="E14" s="747" t="s">
        <v>124</v>
      </c>
      <c r="F14" s="242">
        <v>200</v>
      </c>
      <c r="G14" s="132"/>
      <c r="H14" s="328">
        <v>6.2</v>
      </c>
      <c r="I14" s="13">
        <v>6.2</v>
      </c>
      <c r="J14" s="55">
        <v>11</v>
      </c>
      <c r="K14" s="134">
        <v>125.8</v>
      </c>
      <c r="L14" s="105"/>
      <c r="M14" s="105"/>
    </row>
    <row r="15" spans="1:13" s="41" customFormat="1" ht="26.4" customHeight="1">
      <c r="A15" s="139"/>
      <c r="B15" s="153"/>
      <c r="C15" s="180">
        <v>177</v>
      </c>
      <c r="D15" s="741" t="s">
        <v>10</v>
      </c>
      <c r="E15" s="748" t="s">
        <v>125</v>
      </c>
      <c r="F15" s="245">
        <v>90</v>
      </c>
      <c r="G15" s="133"/>
      <c r="H15" s="328">
        <v>19.71</v>
      </c>
      <c r="I15" s="13">
        <v>3.42</v>
      </c>
      <c r="J15" s="55">
        <v>1.26</v>
      </c>
      <c r="K15" s="134">
        <v>114.3</v>
      </c>
      <c r="L15" s="164"/>
      <c r="M15" s="164"/>
    </row>
    <row r="16" spans="1:13" s="41" customFormat="1" ht="26.4" customHeight="1">
      <c r="A16" s="139"/>
      <c r="B16" s="153"/>
      <c r="C16" s="180">
        <v>54</v>
      </c>
      <c r="D16" s="740" t="s">
        <v>116</v>
      </c>
      <c r="E16" s="198" t="s">
        <v>50</v>
      </c>
      <c r="F16" s="179">
        <v>150</v>
      </c>
      <c r="G16" s="169"/>
      <c r="H16" s="376">
        <v>7.2</v>
      </c>
      <c r="I16" s="24">
        <v>5.0999999999999996</v>
      </c>
      <c r="J16" s="58">
        <v>33.9</v>
      </c>
      <c r="K16" s="375">
        <v>210.3</v>
      </c>
      <c r="L16" s="165"/>
      <c r="M16" s="164"/>
    </row>
    <row r="17" spans="1:13" s="20" customFormat="1" ht="33.75" customHeight="1">
      <c r="A17" s="140"/>
      <c r="B17" s="181"/>
      <c r="C17" s="179">
        <v>109</v>
      </c>
      <c r="D17" s="225" t="s">
        <v>20</v>
      </c>
      <c r="E17" s="199" t="s">
        <v>173</v>
      </c>
      <c r="F17" s="179">
        <v>200</v>
      </c>
      <c r="G17" s="169"/>
      <c r="H17" s="376">
        <v>0.2</v>
      </c>
      <c r="I17" s="24">
        <v>0.2</v>
      </c>
      <c r="J17" s="58">
        <v>16.059999999999999</v>
      </c>
      <c r="K17" s="375">
        <v>66</v>
      </c>
      <c r="L17" s="105"/>
      <c r="M17" s="105"/>
    </row>
    <row r="18" spans="1:13" s="20" customFormat="1" ht="26.4" customHeight="1">
      <c r="A18" s="140"/>
      <c r="B18" s="182"/>
      <c r="C18" s="182">
        <v>119</v>
      </c>
      <c r="D18" s="740" t="s">
        <v>67</v>
      </c>
      <c r="E18" s="198" t="s">
        <v>67</v>
      </c>
      <c r="F18" s="179">
        <v>45</v>
      </c>
      <c r="G18" s="169"/>
      <c r="H18" s="327">
        <v>3.19</v>
      </c>
      <c r="I18" s="17">
        <v>0.31</v>
      </c>
      <c r="J18" s="50">
        <v>19.89</v>
      </c>
      <c r="K18" s="347">
        <v>108</v>
      </c>
      <c r="L18" s="105"/>
      <c r="M18" s="105"/>
    </row>
    <row r="19" spans="1:13" s="20" customFormat="1" ht="26.4" customHeight="1">
      <c r="A19" s="140"/>
      <c r="B19" s="182"/>
      <c r="C19" s="182">
        <v>120</v>
      </c>
      <c r="D19" s="740" t="s">
        <v>55</v>
      </c>
      <c r="E19" s="198" t="s">
        <v>55</v>
      </c>
      <c r="F19" s="179">
        <v>25</v>
      </c>
      <c r="G19" s="169"/>
      <c r="H19" s="327">
        <v>1.42</v>
      </c>
      <c r="I19" s="17">
        <v>0.27</v>
      </c>
      <c r="J19" s="50">
        <v>9.3000000000000007</v>
      </c>
      <c r="K19" s="347">
        <v>45.32</v>
      </c>
      <c r="L19" s="105"/>
      <c r="M19" s="105"/>
    </row>
    <row r="20" spans="1:13" s="41" customFormat="1" ht="26.4" customHeight="1">
      <c r="A20" s="139"/>
      <c r="B20" s="153"/>
      <c r="C20" s="185"/>
      <c r="D20" s="744"/>
      <c r="E20" s="206" t="s">
        <v>24</v>
      </c>
      <c r="F20" s="257">
        <f>SUM(F13:F19)</f>
        <v>770</v>
      </c>
      <c r="G20" s="352"/>
      <c r="H20" s="270">
        <f t="shared" ref="H20:J20" si="1">SUM(H13:H19)</f>
        <v>38.940000000000005</v>
      </c>
      <c r="I20" s="126">
        <f t="shared" si="1"/>
        <v>23.48</v>
      </c>
      <c r="J20" s="128">
        <f t="shared" si="1"/>
        <v>94.47</v>
      </c>
      <c r="K20" s="602">
        <f>SUM(K13:K19)</f>
        <v>758.5200000000001</v>
      </c>
    </row>
    <row r="21" spans="1:13" s="41" customFormat="1" ht="26.4" customHeight="1" thickBot="1">
      <c r="A21" s="192"/>
      <c r="B21" s="154"/>
      <c r="C21" s="186"/>
      <c r="D21" s="310"/>
      <c r="E21" s="207" t="s">
        <v>25</v>
      </c>
      <c r="F21" s="183"/>
      <c r="G21" s="275"/>
      <c r="H21" s="271"/>
      <c r="I21" s="63"/>
      <c r="J21" s="146"/>
      <c r="K21" s="636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85" customFormat="1" ht="18">
      <c r="A23" s="590"/>
      <c r="B23" s="390"/>
      <c r="C23" s="387"/>
      <c r="D23" s="387"/>
      <c r="E23" s="388"/>
      <c r="F23" s="389"/>
      <c r="G23" s="387"/>
      <c r="H23" s="387"/>
      <c r="I23" s="387"/>
      <c r="J23" s="387"/>
    </row>
    <row r="24" spans="1:13" ht="18">
      <c r="A24" s="11"/>
      <c r="B24" s="542"/>
      <c r="C24" s="542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topLeftCell="C22" zoomScale="60" zoomScaleNormal="60" workbookViewId="0">
      <selection activeCell="A7" sqref="A7:E16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192</v>
      </c>
      <c r="B2" s="7"/>
      <c r="C2" s="7"/>
      <c r="D2" s="6" t="s">
        <v>191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6"/>
      <c r="C4" s="166" t="s">
        <v>45</v>
      </c>
      <c r="D4" s="391"/>
      <c r="E4" s="209"/>
      <c r="F4" s="702"/>
      <c r="G4" s="662"/>
      <c r="H4" s="357" t="s">
        <v>26</v>
      </c>
      <c r="I4" s="358"/>
      <c r="J4" s="359"/>
      <c r="K4" s="463" t="s">
        <v>27</v>
      </c>
    </row>
    <row r="5" spans="1:13" s="20" customFormat="1" ht="28.5" customHeight="1" thickBot="1">
      <c r="A5" s="188" t="s">
        <v>0</v>
      </c>
      <c r="B5" s="137"/>
      <c r="C5" s="167" t="s">
        <v>46</v>
      </c>
      <c r="D5" s="752" t="s">
        <v>47</v>
      </c>
      <c r="E5" s="137" t="s">
        <v>44</v>
      </c>
      <c r="F5" s="131" t="s">
        <v>30</v>
      </c>
      <c r="G5" s="167" t="s">
        <v>43</v>
      </c>
      <c r="H5" s="360" t="s">
        <v>31</v>
      </c>
      <c r="I5" s="14" t="s">
        <v>32</v>
      </c>
      <c r="J5" s="98" t="s">
        <v>33</v>
      </c>
      <c r="K5" s="464" t="s">
        <v>34</v>
      </c>
    </row>
    <row r="6" spans="1:13" s="20" customFormat="1" ht="26.4" customHeight="1">
      <c r="A6" s="138" t="s">
        <v>6</v>
      </c>
      <c r="B6" s="184"/>
      <c r="C6" s="163">
        <v>25</v>
      </c>
      <c r="D6" s="197" t="s">
        <v>23</v>
      </c>
      <c r="E6" s="287" t="s">
        <v>58</v>
      </c>
      <c r="F6" s="488">
        <v>150</v>
      </c>
      <c r="G6" s="653"/>
      <c r="H6" s="327">
        <v>0.6</v>
      </c>
      <c r="I6" s="17">
        <v>0.45</v>
      </c>
      <c r="J6" s="50">
        <v>12.3</v>
      </c>
      <c r="K6" s="347">
        <v>54.9</v>
      </c>
    </row>
    <row r="7" spans="1:13" s="41" customFormat="1" ht="26.4" customHeight="1">
      <c r="A7" s="189"/>
      <c r="B7" s="211" t="s">
        <v>99</v>
      </c>
      <c r="C7" s="217">
        <v>91</v>
      </c>
      <c r="D7" s="210" t="s">
        <v>127</v>
      </c>
      <c r="E7" s="210" t="s">
        <v>128</v>
      </c>
      <c r="F7" s="217">
        <v>90</v>
      </c>
      <c r="G7" s="753"/>
      <c r="H7" s="454">
        <v>17.82</v>
      </c>
      <c r="I7" s="78">
        <v>11.97</v>
      </c>
      <c r="J7" s="79">
        <v>8.2799999999999994</v>
      </c>
      <c r="K7" s="718">
        <v>211.77</v>
      </c>
    </row>
    <row r="8" spans="1:13" s="41" customFormat="1" ht="26.4" customHeight="1">
      <c r="A8" s="189"/>
      <c r="B8" s="213" t="s">
        <v>101</v>
      </c>
      <c r="C8" s="218">
        <v>89</v>
      </c>
      <c r="D8" s="214" t="s">
        <v>114</v>
      </c>
      <c r="E8" s="214" t="s">
        <v>129</v>
      </c>
      <c r="F8" s="218">
        <v>90</v>
      </c>
      <c r="G8" s="754"/>
      <c r="H8" s="663">
        <v>16.920000000000002</v>
      </c>
      <c r="I8" s="108">
        <v>6.39</v>
      </c>
      <c r="J8" s="664">
        <v>3.42</v>
      </c>
      <c r="K8" s="757">
        <v>138.78</v>
      </c>
    </row>
    <row r="9" spans="1:13" s="41" customFormat="1" ht="26.4" customHeight="1">
      <c r="A9" s="189"/>
      <c r="B9" s="212"/>
      <c r="C9" s="132">
        <v>51</v>
      </c>
      <c r="D9" s="175" t="s">
        <v>79</v>
      </c>
      <c r="E9" s="747" t="s">
        <v>130</v>
      </c>
      <c r="F9" s="393">
        <v>150</v>
      </c>
      <c r="G9" s="220"/>
      <c r="H9" s="468">
        <v>3.3</v>
      </c>
      <c r="I9" s="31">
        <v>3.9</v>
      </c>
      <c r="J9" s="57">
        <v>25.65</v>
      </c>
      <c r="K9" s="466">
        <v>151.35</v>
      </c>
    </row>
    <row r="10" spans="1:13" s="41" customFormat="1" ht="36" customHeight="1">
      <c r="A10" s="189"/>
      <c r="B10" s="200"/>
      <c r="C10" s="134">
        <v>219</v>
      </c>
      <c r="D10" s="173" t="s">
        <v>126</v>
      </c>
      <c r="E10" s="559" t="s">
        <v>66</v>
      </c>
      <c r="F10" s="392">
        <v>200</v>
      </c>
      <c r="G10" s="222"/>
      <c r="H10" s="327">
        <v>0.26</v>
      </c>
      <c r="I10" s="17">
        <v>0</v>
      </c>
      <c r="J10" s="50">
        <v>15.76</v>
      </c>
      <c r="K10" s="348">
        <v>62</v>
      </c>
    </row>
    <row r="11" spans="1:13" s="41" customFormat="1" ht="26.4" customHeight="1">
      <c r="A11" s="189"/>
      <c r="B11" s="180"/>
      <c r="C11" s="27">
        <v>119</v>
      </c>
      <c r="D11" s="197" t="s">
        <v>15</v>
      </c>
      <c r="E11" s="197" t="s">
        <v>67</v>
      </c>
      <c r="F11" s="169">
        <v>30</v>
      </c>
      <c r="G11" s="755"/>
      <c r="H11" s="327">
        <v>2.13</v>
      </c>
      <c r="I11" s="17">
        <v>0.21</v>
      </c>
      <c r="J11" s="50">
        <v>13.26</v>
      </c>
      <c r="K11" s="348">
        <v>72</v>
      </c>
      <c r="L11" s="42"/>
      <c r="M11" s="43"/>
    </row>
    <row r="12" spans="1:13" s="41" customFormat="1" ht="26.4" customHeight="1">
      <c r="A12" s="189"/>
      <c r="B12" s="201"/>
      <c r="C12" s="163">
        <v>120</v>
      </c>
      <c r="D12" s="197" t="s">
        <v>16</v>
      </c>
      <c r="E12" s="197" t="s">
        <v>22</v>
      </c>
      <c r="F12" s="169">
        <v>20</v>
      </c>
      <c r="G12" s="755"/>
      <c r="H12" s="327">
        <v>1.1399999999999999</v>
      </c>
      <c r="I12" s="17">
        <v>0.22</v>
      </c>
      <c r="J12" s="50">
        <v>7.44</v>
      </c>
      <c r="K12" s="348">
        <v>36.26</v>
      </c>
    </row>
    <row r="13" spans="1:13" s="41" customFormat="1" ht="26.4" customHeight="1">
      <c r="A13" s="189"/>
      <c r="B13" s="211" t="s">
        <v>99</v>
      </c>
      <c r="C13" s="217"/>
      <c r="D13" s="210"/>
      <c r="E13" s="674" t="s">
        <v>24</v>
      </c>
      <c r="F13" s="750">
        <f>F6+F7+F9+F10+F11+F12</f>
        <v>640</v>
      </c>
      <c r="G13" s="247"/>
      <c r="H13" s="267">
        <f t="shared" ref="H13:K13" si="0">H6+H7+H9+H10+H11+H12</f>
        <v>25.250000000000004</v>
      </c>
      <c r="I13" s="26">
        <f t="shared" si="0"/>
        <v>16.75</v>
      </c>
      <c r="J13" s="80">
        <f t="shared" si="0"/>
        <v>82.69</v>
      </c>
      <c r="K13" s="750">
        <f t="shared" si="0"/>
        <v>588.28</v>
      </c>
    </row>
    <row r="14" spans="1:13" s="41" customFormat="1" ht="26.4" customHeight="1">
      <c r="A14" s="189"/>
      <c r="B14" s="213" t="s">
        <v>101</v>
      </c>
      <c r="C14" s="218"/>
      <c r="D14" s="214"/>
      <c r="E14" s="680" t="s">
        <v>24</v>
      </c>
      <c r="F14" s="729">
        <f>F6+F8+F9+F10+F11+F12</f>
        <v>640</v>
      </c>
      <c r="G14" s="248"/>
      <c r="H14" s="455">
        <f t="shared" ref="H14:J14" si="1">H6+H8+H9+H10+H11+H12</f>
        <v>24.350000000000005</v>
      </c>
      <c r="I14" s="66">
        <f t="shared" si="1"/>
        <v>11.170000000000002</v>
      </c>
      <c r="J14" s="103">
        <f t="shared" si="1"/>
        <v>77.83</v>
      </c>
      <c r="K14" s="632">
        <f>K6+K8+K9+K10+K11+K12</f>
        <v>515.29</v>
      </c>
    </row>
    <row r="15" spans="1:13" s="41" customFormat="1" ht="26.4" customHeight="1">
      <c r="A15" s="189"/>
      <c r="B15" s="211" t="s">
        <v>99</v>
      </c>
      <c r="C15" s="217"/>
      <c r="D15" s="210"/>
      <c r="E15" s="751" t="s">
        <v>25</v>
      </c>
      <c r="F15" s="217"/>
      <c r="G15" s="753"/>
      <c r="H15" s="454"/>
      <c r="I15" s="78"/>
      <c r="J15" s="79"/>
      <c r="K15" s="580">
        <f>K13/23.5</f>
        <v>25.033191489361702</v>
      </c>
    </row>
    <row r="16" spans="1:13" s="41" customFormat="1" ht="26.4" customHeight="1" thickBot="1">
      <c r="A16" s="190"/>
      <c r="B16" s="213" t="s">
        <v>101</v>
      </c>
      <c r="C16" s="219"/>
      <c r="D16" s="226"/>
      <c r="E16" s="688" t="s">
        <v>25</v>
      </c>
      <c r="F16" s="219"/>
      <c r="G16" s="756"/>
      <c r="H16" s="456"/>
      <c r="I16" s="215"/>
      <c r="J16" s="216"/>
      <c r="K16" s="634">
        <f>K14/23.5</f>
        <v>21.927234042553192</v>
      </c>
    </row>
    <row r="17" spans="1:13" s="20" customFormat="1" ht="36" customHeight="1">
      <c r="A17" s="191" t="s">
        <v>7</v>
      </c>
      <c r="B17" s="204"/>
      <c r="C17" s="290">
        <v>137</v>
      </c>
      <c r="D17" s="288" t="s">
        <v>23</v>
      </c>
      <c r="E17" s="286" t="s">
        <v>103</v>
      </c>
      <c r="F17" s="179">
        <v>100</v>
      </c>
      <c r="G17" s="343"/>
      <c r="H17" s="351">
        <v>0.9</v>
      </c>
      <c r="I17" s="45">
        <v>0</v>
      </c>
      <c r="J17" s="45">
        <v>8.6</v>
      </c>
      <c r="K17" s="22">
        <v>38</v>
      </c>
      <c r="L17" s="41"/>
      <c r="M17" s="41"/>
    </row>
    <row r="18" spans="1:13" s="20" customFormat="1" ht="26.4" customHeight="1">
      <c r="A18" s="138"/>
      <c r="B18" s="181"/>
      <c r="C18" s="220">
        <v>34</v>
      </c>
      <c r="D18" s="597" t="s">
        <v>9</v>
      </c>
      <c r="E18" s="603" t="s">
        <v>104</v>
      </c>
      <c r="F18" s="393">
        <v>200</v>
      </c>
      <c r="G18" s="220"/>
      <c r="H18" s="328">
        <v>9</v>
      </c>
      <c r="I18" s="13">
        <v>5.6</v>
      </c>
      <c r="J18" s="55">
        <v>13.8</v>
      </c>
      <c r="K18" s="182">
        <v>141</v>
      </c>
      <c r="L18" s="105"/>
      <c r="M18" s="105"/>
    </row>
    <row r="19" spans="1:13" s="41" customFormat="1" ht="26.4" customHeight="1">
      <c r="A19" s="139"/>
      <c r="B19" s="153"/>
      <c r="C19" s="221">
        <v>81</v>
      </c>
      <c r="D19" s="39" t="s">
        <v>10</v>
      </c>
      <c r="E19" s="208" t="s">
        <v>93</v>
      </c>
      <c r="F19" s="394">
        <v>90</v>
      </c>
      <c r="G19" s="221"/>
      <c r="H19" s="376">
        <v>22.41</v>
      </c>
      <c r="I19" s="24">
        <v>15.3</v>
      </c>
      <c r="J19" s="58">
        <v>0.54</v>
      </c>
      <c r="K19" s="255">
        <v>229.77</v>
      </c>
      <c r="L19" s="164"/>
      <c r="M19" s="164"/>
    </row>
    <row r="20" spans="1:13" s="41" customFormat="1" ht="26.4" customHeight="1">
      <c r="A20" s="139"/>
      <c r="B20" s="153"/>
      <c r="C20" s="221">
        <v>65</v>
      </c>
      <c r="D20" s="598" t="s">
        <v>116</v>
      </c>
      <c r="E20" s="198" t="s">
        <v>63</v>
      </c>
      <c r="F20" s="169">
        <v>150</v>
      </c>
      <c r="G20" s="222"/>
      <c r="H20" s="587">
        <v>6.45</v>
      </c>
      <c r="I20" s="124">
        <v>4.05</v>
      </c>
      <c r="J20" s="129">
        <v>40.200000000000003</v>
      </c>
      <c r="K20" s="256">
        <v>223.65</v>
      </c>
      <c r="L20" s="165"/>
      <c r="M20" s="164"/>
    </row>
    <row r="21" spans="1:13" s="20" customFormat="1" ht="33.75" customHeight="1">
      <c r="A21" s="140"/>
      <c r="B21" s="181"/>
      <c r="C21" s="222">
        <v>101</v>
      </c>
      <c r="D21" s="598" t="s">
        <v>20</v>
      </c>
      <c r="E21" s="559" t="s">
        <v>84</v>
      </c>
      <c r="F21" s="488">
        <v>200</v>
      </c>
      <c r="G21" s="599"/>
      <c r="H21" s="327">
        <v>0.8</v>
      </c>
      <c r="I21" s="17">
        <v>0</v>
      </c>
      <c r="J21" s="50">
        <v>24.6</v>
      </c>
      <c r="K21" s="252">
        <v>101.2</v>
      </c>
      <c r="L21" s="105"/>
      <c r="M21" s="105"/>
    </row>
    <row r="22" spans="1:13" s="20" customFormat="1" ht="26.4" customHeight="1">
      <c r="A22" s="140"/>
      <c r="B22" s="182"/>
      <c r="C22" s="27">
        <v>119</v>
      </c>
      <c r="D22" s="599" t="s">
        <v>15</v>
      </c>
      <c r="E22" s="198" t="s">
        <v>67</v>
      </c>
      <c r="F22" s="180">
        <v>30</v>
      </c>
      <c r="G22" s="221"/>
      <c r="H22" s="376">
        <v>2.13</v>
      </c>
      <c r="I22" s="24">
        <v>0.21</v>
      </c>
      <c r="J22" s="58">
        <v>13.26</v>
      </c>
      <c r="K22" s="374">
        <v>72</v>
      </c>
      <c r="L22" s="105"/>
      <c r="M22" s="105"/>
    </row>
    <row r="23" spans="1:13" s="20" customFormat="1" ht="26.4" customHeight="1">
      <c r="A23" s="140"/>
      <c r="B23" s="182"/>
      <c r="C23" s="169">
        <v>120</v>
      </c>
      <c r="D23" s="599" t="s">
        <v>16</v>
      </c>
      <c r="E23" s="198" t="s">
        <v>55</v>
      </c>
      <c r="F23" s="180">
        <v>20</v>
      </c>
      <c r="G23" s="221"/>
      <c r="H23" s="376">
        <v>1.1399999999999999</v>
      </c>
      <c r="I23" s="24">
        <v>0.22</v>
      </c>
      <c r="J23" s="58">
        <v>7.44</v>
      </c>
      <c r="K23" s="374">
        <v>36.26</v>
      </c>
      <c r="L23" s="105"/>
      <c r="M23" s="105"/>
    </row>
    <row r="24" spans="1:13" s="41" customFormat="1" ht="26.4" customHeight="1">
      <c r="A24" s="139"/>
      <c r="B24" s="153"/>
      <c r="C24" s="223"/>
      <c r="D24" s="600"/>
      <c r="E24" s="206" t="s">
        <v>24</v>
      </c>
      <c r="F24" s="602">
        <f>SUM(F17:F23)</f>
        <v>790</v>
      </c>
      <c r="G24" s="223"/>
      <c r="H24" s="270">
        <f t="shared" ref="H24:J24" si="2">SUM(H17:H23)</f>
        <v>42.830000000000005</v>
      </c>
      <c r="I24" s="126">
        <f t="shared" si="2"/>
        <v>25.38</v>
      </c>
      <c r="J24" s="128">
        <f t="shared" si="2"/>
        <v>108.44000000000001</v>
      </c>
      <c r="K24" s="257">
        <f>SUM(K17:K23)</f>
        <v>841.88</v>
      </c>
    </row>
    <row r="25" spans="1:13" s="41" customFormat="1" ht="26.4" customHeight="1" thickBot="1">
      <c r="A25" s="192"/>
      <c r="B25" s="154"/>
      <c r="C25" s="224"/>
      <c r="D25" s="601"/>
      <c r="E25" s="207" t="s">
        <v>25</v>
      </c>
      <c r="F25" s="275"/>
      <c r="G25" s="263"/>
      <c r="H25" s="271"/>
      <c r="I25" s="63"/>
      <c r="J25" s="146"/>
      <c r="K25" s="258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4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22"/>
  <sheetViews>
    <sheetView zoomScale="60" zoomScaleNormal="60" workbookViewId="0">
      <selection activeCell="D9" sqref="D9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193</v>
      </c>
      <c r="B2" s="7"/>
      <c r="C2" s="6">
        <v>2</v>
      </c>
      <c r="D2" s="6"/>
      <c r="E2" s="8" t="s">
        <v>2</v>
      </c>
      <c r="F2" s="149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 thickBot="1">
      <c r="A4" s="187"/>
      <c r="B4" s="705" t="s">
        <v>45</v>
      </c>
      <c r="C4" s="135"/>
      <c r="D4" s="209"/>
      <c r="E4" s="136"/>
      <c r="F4" s="136"/>
      <c r="G4" s="89" t="s">
        <v>26</v>
      </c>
      <c r="H4" s="89"/>
      <c r="I4" s="89"/>
      <c r="J4" s="250" t="s">
        <v>27</v>
      </c>
      <c r="K4" s="792" t="s">
        <v>28</v>
      </c>
      <c r="L4" s="793"/>
      <c r="M4" s="793"/>
      <c r="N4" s="794"/>
      <c r="O4" s="792" t="s">
        <v>29</v>
      </c>
      <c r="P4" s="795"/>
      <c r="Q4" s="795"/>
      <c r="R4" s="796"/>
    </row>
    <row r="5" spans="1:20" s="20" customFormat="1" ht="26.4" customHeight="1">
      <c r="A5" s="191" t="s">
        <v>7</v>
      </c>
      <c r="B5" s="184">
        <v>131</v>
      </c>
      <c r="C5" s="607" t="s">
        <v>8</v>
      </c>
      <c r="D5" s="337" t="s">
        <v>194</v>
      </c>
      <c r="E5" s="184">
        <v>60</v>
      </c>
      <c r="F5" s="608"/>
      <c r="G5" s="46">
        <v>0.66</v>
      </c>
      <c r="H5" s="47">
        <v>4.8</v>
      </c>
      <c r="I5" s="54">
        <v>1.86</v>
      </c>
      <c r="J5" s="254">
        <v>53.52</v>
      </c>
      <c r="K5" s="363">
        <v>0</v>
      </c>
      <c r="L5" s="47">
        <v>16.38</v>
      </c>
      <c r="M5" s="47">
        <v>0</v>
      </c>
      <c r="N5" s="48">
        <v>1.42</v>
      </c>
      <c r="O5" s="363">
        <v>29.41</v>
      </c>
      <c r="P5" s="47">
        <v>16.68</v>
      </c>
      <c r="Q5" s="47">
        <v>8.86</v>
      </c>
      <c r="R5" s="48">
        <v>0.36</v>
      </c>
      <c r="S5" s="41"/>
      <c r="T5" s="41"/>
    </row>
    <row r="6" spans="1:20" s="20" customFormat="1" ht="26.4" customHeight="1">
      <c r="A6" s="138"/>
      <c r="B6" s="180">
        <v>35</v>
      </c>
      <c r="C6" s="273" t="s">
        <v>134</v>
      </c>
      <c r="D6" s="208" t="s">
        <v>132</v>
      </c>
      <c r="E6" s="245">
        <v>200</v>
      </c>
      <c r="F6" s="180"/>
      <c r="G6" s="104">
        <v>4.8</v>
      </c>
      <c r="H6" s="13">
        <v>7.6</v>
      </c>
      <c r="I6" s="27">
        <v>9</v>
      </c>
      <c r="J6" s="182">
        <v>123.6</v>
      </c>
      <c r="K6" s="328">
        <v>0.04</v>
      </c>
      <c r="L6" s="13">
        <v>1.92</v>
      </c>
      <c r="M6" s="13">
        <v>0</v>
      </c>
      <c r="N6" s="55">
        <v>0.42</v>
      </c>
      <c r="O6" s="328">
        <v>32.18</v>
      </c>
      <c r="P6" s="13">
        <v>49.14</v>
      </c>
      <c r="Q6" s="13">
        <v>14.76</v>
      </c>
      <c r="R6" s="55">
        <v>0.64</v>
      </c>
      <c r="S6" s="105"/>
      <c r="T6" s="105"/>
    </row>
    <row r="7" spans="1:20" s="41" customFormat="1" ht="35.25" customHeight="1">
      <c r="A7" s="139"/>
      <c r="B7" s="180">
        <v>229</v>
      </c>
      <c r="C7" s="272" t="s">
        <v>10</v>
      </c>
      <c r="D7" s="235" t="s">
        <v>166</v>
      </c>
      <c r="E7" s="306">
        <v>90</v>
      </c>
      <c r="F7" s="180"/>
      <c r="G7" s="376">
        <v>21.66</v>
      </c>
      <c r="H7" s="24">
        <v>11.7</v>
      </c>
      <c r="I7" s="25">
        <v>3.1</v>
      </c>
      <c r="J7" s="255">
        <v>202.32</v>
      </c>
      <c r="K7" s="376">
        <v>0.18</v>
      </c>
      <c r="L7" s="24">
        <v>0.45</v>
      </c>
      <c r="M7" s="24">
        <v>0.02</v>
      </c>
      <c r="N7" s="58">
        <v>2.52</v>
      </c>
      <c r="O7" s="376">
        <v>41.31</v>
      </c>
      <c r="P7" s="24">
        <v>206.21</v>
      </c>
      <c r="Q7" s="24">
        <v>31.19</v>
      </c>
      <c r="R7" s="58">
        <v>0.72</v>
      </c>
      <c r="S7" s="164"/>
      <c r="T7" s="164"/>
    </row>
    <row r="8" spans="1:20" s="41" customFormat="1" ht="26.4" customHeight="1">
      <c r="A8" s="139"/>
      <c r="B8" s="180">
        <v>50</v>
      </c>
      <c r="C8" s="273" t="s">
        <v>79</v>
      </c>
      <c r="D8" s="199" t="s">
        <v>133</v>
      </c>
      <c r="E8" s="180">
        <v>150</v>
      </c>
      <c r="F8" s="180"/>
      <c r="G8" s="302">
        <v>3.3</v>
      </c>
      <c r="H8" s="299">
        <v>7.8</v>
      </c>
      <c r="I8" s="300">
        <v>22.35</v>
      </c>
      <c r="J8" s="301">
        <v>173.1</v>
      </c>
      <c r="K8" s="770">
        <v>0.14000000000000001</v>
      </c>
      <c r="L8" s="299">
        <v>18.149999999999999</v>
      </c>
      <c r="M8" s="299">
        <v>4.41</v>
      </c>
      <c r="N8" s="771">
        <v>1.1299999999999999</v>
      </c>
      <c r="O8" s="770">
        <v>36.36</v>
      </c>
      <c r="P8" s="299">
        <v>85.5</v>
      </c>
      <c r="Q8" s="299">
        <v>27.8</v>
      </c>
      <c r="R8" s="771">
        <v>1.1399999999999999</v>
      </c>
      <c r="S8" s="165"/>
      <c r="T8" s="164"/>
    </row>
    <row r="9" spans="1:20" s="20" customFormat="1" ht="33.75" customHeight="1">
      <c r="A9" s="140"/>
      <c r="B9" s="180">
        <v>107</v>
      </c>
      <c r="C9" s="273" t="s">
        <v>20</v>
      </c>
      <c r="D9" s="208" t="s">
        <v>195</v>
      </c>
      <c r="E9" s="245">
        <v>200</v>
      </c>
      <c r="F9" s="272"/>
      <c r="G9" s="21">
        <v>0</v>
      </c>
      <c r="H9" s="17">
        <v>0</v>
      </c>
      <c r="I9" s="22">
        <v>19.600000000000001</v>
      </c>
      <c r="J9" s="252">
        <v>78</v>
      </c>
      <c r="K9" s="327">
        <v>0.02</v>
      </c>
      <c r="L9" s="17">
        <v>8</v>
      </c>
      <c r="M9" s="17">
        <v>0.3</v>
      </c>
      <c r="N9" s="50">
        <v>0</v>
      </c>
      <c r="O9" s="327">
        <v>0</v>
      </c>
      <c r="P9" s="17">
        <v>0</v>
      </c>
      <c r="Q9" s="17">
        <v>0</v>
      </c>
      <c r="R9" s="50">
        <v>0</v>
      </c>
      <c r="S9" s="105"/>
      <c r="T9" s="105"/>
    </row>
    <row r="10" spans="1:20" s="20" customFormat="1" ht="26.4" customHeight="1">
      <c r="A10" s="140"/>
      <c r="B10" s="182">
        <v>119</v>
      </c>
      <c r="C10" s="232" t="s">
        <v>15</v>
      </c>
      <c r="D10" s="198" t="s">
        <v>67</v>
      </c>
      <c r="E10" s="179">
        <v>45</v>
      </c>
      <c r="F10" s="305"/>
      <c r="G10" s="21">
        <v>3.19</v>
      </c>
      <c r="H10" s="17">
        <v>0.31</v>
      </c>
      <c r="I10" s="22">
        <v>19.89</v>
      </c>
      <c r="J10" s="252">
        <v>108</v>
      </c>
      <c r="K10" s="327">
        <v>0.05</v>
      </c>
      <c r="L10" s="17">
        <v>0</v>
      </c>
      <c r="M10" s="17">
        <v>0</v>
      </c>
      <c r="N10" s="50">
        <v>0.08</v>
      </c>
      <c r="O10" s="327">
        <v>16.649999999999999</v>
      </c>
      <c r="P10" s="17">
        <v>98.1</v>
      </c>
      <c r="Q10" s="17">
        <v>29.25</v>
      </c>
      <c r="R10" s="50">
        <v>1.26</v>
      </c>
      <c r="S10" s="105"/>
      <c r="T10" s="105"/>
    </row>
    <row r="11" spans="1:20" s="20" customFormat="1" ht="26.4" customHeight="1">
      <c r="A11" s="140"/>
      <c r="B11" s="179">
        <v>120</v>
      </c>
      <c r="C11" s="232" t="s">
        <v>16</v>
      </c>
      <c r="D11" s="198" t="s">
        <v>55</v>
      </c>
      <c r="E11" s="179">
        <v>25</v>
      </c>
      <c r="F11" s="305"/>
      <c r="G11" s="21">
        <v>1.42</v>
      </c>
      <c r="H11" s="17">
        <v>0.27</v>
      </c>
      <c r="I11" s="22">
        <v>9.3000000000000007</v>
      </c>
      <c r="J11" s="252">
        <v>45.32</v>
      </c>
      <c r="K11" s="327">
        <v>0.02</v>
      </c>
      <c r="L11" s="17">
        <v>0.1</v>
      </c>
      <c r="M11" s="17">
        <v>0</v>
      </c>
      <c r="N11" s="50">
        <v>7.0000000000000007E-2</v>
      </c>
      <c r="O11" s="327">
        <v>8.5</v>
      </c>
      <c r="P11" s="17">
        <v>30</v>
      </c>
      <c r="Q11" s="17">
        <v>10.25</v>
      </c>
      <c r="R11" s="50">
        <v>0.56999999999999995</v>
      </c>
      <c r="S11" s="105"/>
      <c r="T11" s="105"/>
    </row>
    <row r="12" spans="1:20">
      <c r="A12" s="2"/>
      <c r="B12" s="281"/>
      <c r="C12" s="32"/>
      <c r="D12" s="32"/>
      <c r="E12" s="32"/>
      <c r="F12" s="282"/>
      <c r="G12" s="283"/>
      <c r="H12" s="282"/>
      <c r="I12" s="32"/>
      <c r="J12" s="284"/>
      <c r="K12" s="32"/>
      <c r="L12" s="32"/>
      <c r="M12" s="32"/>
      <c r="N12" s="285"/>
      <c r="O12" s="285"/>
      <c r="P12" s="285"/>
      <c r="Q12" s="285"/>
      <c r="R12" s="285"/>
    </row>
    <row r="13" spans="1:20" ht="18">
      <c r="C13" s="11"/>
      <c r="D13" s="29"/>
      <c r="E13" s="30"/>
      <c r="F13" s="11"/>
      <c r="G13" s="11"/>
      <c r="H13" s="11"/>
      <c r="I13" s="11"/>
    </row>
    <row r="14" spans="1:20" ht="18">
      <c r="C14" s="11"/>
      <c r="D14" s="29"/>
      <c r="E14" s="30"/>
      <c r="F14" s="11"/>
      <c r="G14" s="11"/>
      <c r="H14" s="11"/>
      <c r="I14" s="11"/>
    </row>
    <row r="15" spans="1:20" ht="18">
      <c r="C15" s="11"/>
      <c r="D15" s="29"/>
      <c r="E15" s="30"/>
      <c r="F15" s="11"/>
      <c r="G15" s="11"/>
      <c r="H15" s="11"/>
      <c r="I15" s="11"/>
    </row>
    <row r="16" spans="1:20">
      <c r="C16" s="11"/>
      <c r="D16" s="11"/>
      <c r="E16" s="11"/>
      <c r="F16" s="11"/>
      <c r="G16" s="11"/>
      <c r="H16" s="11"/>
      <c r="I16" s="11"/>
    </row>
    <row r="17" spans="3:9">
      <c r="C17" s="11"/>
      <c r="D17" s="11"/>
      <c r="E17" s="11"/>
      <c r="F17" s="11"/>
      <c r="G17" s="11"/>
      <c r="H17" s="11"/>
      <c r="I17" s="11"/>
    </row>
    <row r="18" spans="3:9">
      <c r="C18" s="11"/>
      <c r="D18" s="11"/>
      <c r="E18" s="11"/>
      <c r="F18" s="11"/>
      <c r="G18" s="11"/>
      <c r="H18" s="11"/>
      <c r="I18" s="11"/>
    </row>
    <row r="19" spans="3:9">
      <c r="C19" s="11"/>
      <c r="D19" s="11"/>
      <c r="E19" s="11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2"/>
  <sheetViews>
    <sheetView topLeftCell="B1" zoomScale="60" zoomScaleNormal="60" workbookViewId="0">
      <selection activeCell="E7" sqref="E7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 t="s">
        <v>193</v>
      </c>
      <c r="C2" s="314"/>
      <c r="D2" s="314" t="s">
        <v>191</v>
      </c>
      <c r="E2" s="6"/>
      <c r="F2" s="8" t="s">
        <v>2</v>
      </c>
      <c r="G2" s="149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15"/>
      <c r="D3" s="31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87"/>
      <c r="B4" s="782" t="s">
        <v>196</v>
      </c>
      <c r="C4" s="166" t="s">
        <v>45</v>
      </c>
      <c r="D4" s="312"/>
      <c r="E4" s="227"/>
      <c r="F4" s="136"/>
      <c r="G4" s="325"/>
      <c r="H4" s="89" t="s">
        <v>26</v>
      </c>
      <c r="I4" s="89"/>
      <c r="J4" s="89"/>
      <c r="K4" s="406" t="s">
        <v>27</v>
      </c>
      <c r="L4" s="783" t="s">
        <v>28</v>
      </c>
      <c r="M4" s="784"/>
      <c r="N4" s="784"/>
      <c r="O4" s="802"/>
      <c r="P4" s="803" t="s">
        <v>29</v>
      </c>
      <c r="Q4" s="786"/>
      <c r="R4" s="786"/>
      <c r="S4" s="787"/>
    </row>
    <row r="5" spans="1:21" s="20" customFormat="1" ht="43.5" customHeight="1">
      <c r="A5" s="191" t="s">
        <v>7</v>
      </c>
      <c r="B5" s="311"/>
      <c r="C5" s="184">
        <v>25</v>
      </c>
      <c r="D5" s="666" t="s">
        <v>23</v>
      </c>
      <c r="E5" s="528" t="s">
        <v>58</v>
      </c>
      <c r="F5" s="530">
        <v>150</v>
      </c>
      <c r="G5" s="184"/>
      <c r="H5" s="46">
        <v>0.6</v>
      </c>
      <c r="I5" s="47">
        <v>0.45</v>
      </c>
      <c r="J5" s="54">
        <v>12.3</v>
      </c>
      <c r="K5" s="772">
        <v>54.9</v>
      </c>
      <c r="L5" s="363">
        <v>0.03</v>
      </c>
      <c r="M5" s="47">
        <v>7.5</v>
      </c>
      <c r="N5" s="47">
        <v>0.01</v>
      </c>
      <c r="O5" s="54">
        <v>0</v>
      </c>
      <c r="P5" s="363">
        <v>28.5</v>
      </c>
      <c r="Q5" s="47">
        <v>24</v>
      </c>
      <c r="R5" s="47">
        <v>18</v>
      </c>
      <c r="S5" s="48">
        <v>3.45</v>
      </c>
      <c r="T5" s="41"/>
      <c r="U5" s="41"/>
    </row>
    <row r="6" spans="1:21" s="20" customFormat="1" ht="26.4" customHeight="1">
      <c r="A6" s="138"/>
      <c r="B6" s="212"/>
      <c r="C6" s="133">
        <v>228</v>
      </c>
      <c r="D6" s="174" t="s">
        <v>134</v>
      </c>
      <c r="E6" s="235" t="s">
        <v>161</v>
      </c>
      <c r="F6" s="306" t="s">
        <v>162</v>
      </c>
      <c r="G6" s="180"/>
      <c r="H6" s="278">
        <v>4.99</v>
      </c>
      <c r="I6" s="110">
        <v>10.45</v>
      </c>
      <c r="J6" s="111">
        <v>19.23</v>
      </c>
      <c r="K6" s="613">
        <v>192.17</v>
      </c>
      <c r="L6" s="336">
        <v>0.08</v>
      </c>
      <c r="M6" s="110">
        <v>4.28</v>
      </c>
      <c r="N6" s="110">
        <v>0.18</v>
      </c>
      <c r="O6" s="111">
        <v>2.2599999999999998</v>
      </c>
      <c r="P6" s="336">
        <v>55.2</v>
      </c>
      <c r="Q6" s="110">
        <v>91.66</v>
      </c>
      <c r="R6" s="110">
        <v>24.08</v>
      </c>
      <c r="S6" s="277">
        <v>1.0900000000000001</v>
      </c>
      <c r="T6" s="164"/>
      <c r="U6" s="164"/>
    </row>
    <row r="7" spans="1:21" s="41" customFormat="1" ht="35.25" customHeight="1">
      <c r="A7" s="139"/>
      <c r="B7" s="212"/>
      <c r="C7" s="133">
        <v>216</v>
      </c>
      <c r="D7" s="174" t="s">
        <v>10</v>
      </c>
      <c r="E7" s="235" t="s">
        <v>197</v>
      </c>
      <c r="F7" s="306">
        <v>90</v>
      </c>
      <c r="G7" s="180"/>
      <c r="H7" s="23">
        <v>15.03</v>
      </c>
      <c r="I7" s="24">
        <v>17.2</v>
      </c>
      <c r="J7" s="25">
        <v>7.59</v>
      </c>
      <c r="K7" s="408">
        <v>245.79</v>
      </c>
      <c r="L7" s="376">
        <v>0.19</v>
      </c>
      <c r="M7" s="24">
        <v>1.1100000000000001</v>
      </c>
      <c r="N7" s="24">
        <v>11.06</v>
      </c>
      <c r="O7" s="25">
        <v>0.3</v>
      </c>
      <c r="P7" s="376">
        <v>24.12</v>
      </c>
      <c r="Q7" s="24">
        <v>138.6</v>
      </c>
      <c r="R7" s="24">
        <v>20.7</v>
      </c>
      <c r="S7" s="58">
        <v>1.35</v>
      </c>
      <c r="T7" s="164"/>
      <c r="U7" s="164"/>
    </row>
    <row r="8" spans="1:21" s="41" customFormat="1" ht="26.4" customHeight="1">
      <c r="A8" s="139"/>
      <c r="B8" s="180"/>
      <c r="C8" s="133">
        <v>53</v>
      </c>
      <c r="D8" s="174" t="s">
        <v>79</v>
      </c>
      <c r="E8" s="279" t="s">
        <v>135</v>
      </c>
      <c r="F8" s="180">
        <v>150</v>
      </c>
      <c r="G8" s="180"/>
      <c r="H8" s="23">
        <v>3.3</v>
      </c>
      <c r="I8" s="24">
        <v>4.95</v>
      </c>
      <c r="J8" s="25">
        <v>32.25</v>
      </c>
      <c r="K8" s="408">
        <v>186.45</v>
      </c>
      <c r="L8" s="376">
        <v>0.03</v>
      </c>
      <c r="M8" s="24">
        <v>0</v>
      </c>
      <c r="N8" s="24">
        <v>0</v>
      </c>
      <c r="O8" s="25">
        <v>1.72</v>
      </c>
      <c r="P8" s="376">
        <v>4.95</v>
      </c>
      <c r="Q8" s="24">
        <v>79.83</v>
      </c>
      <c r="R8" s="24">
        <v>26.52</v>
      </c>
      <c r="S8" s="58">
        <v>0.52</v>
      </c>
      <c r="T8" s="165"/>
      <c r="U8" s="164"/>
    </row>
    <row r="9" spans="1:21" s="20" customFormat="1" ht="33.75" customHeight="1">
      <c r="A9" s="140"/>
      <c r="B9" s="153"/>
      <c r="C9" s="180">
        <v>103</v>
      </c>
      <c r="D9" s="273" t="s">
        <v>20</v>
      </c>
      <c r="E9" s="561" t="s">
        <v>76</v>
      </c>
      <c r="F9" s="245">
        <v>200</v>
      </c>
      <c r="G9" s="272"/>
      <c r="H9" s="327">
        <v>0.2</v>
      </c>
      <c r="I9" s="17">
        <v>0</v>
      </c>
      <c r="J9" s="50">
        <v>15.02</v>
      </c>
      <c r="K9" s="411">
        <v>61.6</v>
      </c>
      <c r="L9" s="327">
        <v>0</v>
      </c>
      <c r="M9" s="17">
        <v>2</v>
      </c>
      <c r="N9" s="17">
        <v>0</v>
      </c>
      <c r="O9" s="22">
        <v>0.1</v>
      </c>
      <c r="P9" s="327">
        <v>6.74</v>
      </c>
      <c r="Q9" s="17">
        <v>5.74</v>
      </c>
      <c r="R9" s="17">
        <v>2.96</v>
      </c>
      <c r="S9" s="50">
        <v>0.2</v>
      </c>
      <c r="T9" s="105"/>
      <c r="U9" s="105"/>
    </row>
    <row r="10" spans="1:21" s="20" customFormat="1" ht="26.4" customHeight="1">
      <c r="A10" s="140"/>
      <c r="B10" s="153"/>
      <c r="C10" s="586">
        <v>119</v>
      </c>
      <c r="D10" s="174" t="s">
        <v>67</v>
      </c>
      <c r="E10" s="279" t="s">
        <v>67</v>
      </c>
      <c r="F10" s="180">
        <v>30</v>
      </c>
      <c r="G10" s="180"/>
      <c r="H10" s="23">
        <v>2.13</v>
      </c>
      <c r="I10" s="24">
        <v>0.21</v>
      </c>
      <c r="J10" s="25">
        <v>13.26</v>
      </c>
      <c r="K10" s="716">
        <v>72</v>
      </c>
      <c r="L10" s="376">
        <v>0.03</v>
      </c>
      <c r="M10" s="24">
        <v>0</v>
      </c>
      <c r="N10" s="24">
        <v>0</v>
      </c>
      <c r="O10" s="25">
        <v>0.05</v>
      </c>
      <c r="P10" s="376">
        <v>11.1</v>
      </c>
      <c r="Q10" s="24">
        <v>65.400000000000006</v>
      </c>
      <c r="R10" s="24">
        <v>19.5</v>
      </c>
      <c r="S10" s="58">
        <v>0.84</v>
      </c>
      <c r="T10" s="105"/>
      <c r="U10" s="105"/>
    </row>
    <row r="11" spans="1:21" s="20" customFormat="1" ht="26.4" customHeight="1">
      <c r="A11" s="140"/>
      <c r="B11" s="180"/>
      <c r="C11" s="586">
        <v>120</v>
      </c>
      <c r="D11" s="174" t="s">
        <v>55</v>
      </c>
      <c r="E11" s="279" t="s">
        <v>55</v>
      </c>
      <c r="F11" s="180">
        <v>20</v>
      </c>
      <c r="G11" s="180"/>
      <c r="H11" s="23">
        <v>1.1399999999999999</v>
      </c>
      <c r="I11" s="24">
        <v>0.22</v>
      </c>
      <c r="J11" s="25">
        <v>7.44</v>
      </c>
      <c r="K11" s="716">
        <v>36.26</v>
      </c>
      <c r="L11" s="376">
        <v>0.02</v>
      </c>
      <c r="M11" s="24">
        <v>0.08</v>
      </c>
      <c r="N11" s="24">
        <v>0</v>
      </c>
      <c r="O11" s="25">
        <v>0.06</v>
      </c>
      <c r="P11" s="376">
        <v>6.8</v>
      </c>
      <c r="Q11" s="24">
        <v>24</v>
      </c>
      <c r="R11" s="24">
        <v>8.1999999999999993</v>
      </c>
      <c r="S11" s="58">
        <v>0.46</v>
      </c>
      <c r="T11" s="105"/>
      <c r="U11" s="105"/>
    </row>
    <row r="12" spans="1:21" ht="15.6">
      <c r="A12" s="9"/>
      <c r="B12" s="308"/>
      <c r="C12" s="309"/>
      <c r="D12" s="309"/>
      <c r="E12" s="32"/>
      <c r="F12" s="32"/>
      <c r="G12" s="282"/>
      <c r="H12" s="283"/>
      <c r="I12" s="282"/>
      <c r="J12" s="32"/>
      <c r="K12" s="284"/>
      <c r="L12" s="32"/>
      <c r="M12" s="32"/>
      <c r="N12" s="32"/>
      <c r="O12" s="285"/>
      <c r="P12" s="285"/>
      <c r="Q12" s="285"/>
      <c r="R12" s="285"/>
      <c r="S12" s="285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11"/>
  <sheetViews>
    <sheetView tabSelected="1" zoomScale="60" zoomScaleNormal="60" workbookViewId="0">
      <selection activeCell="D11" sqref="D11:E1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193</v>
      </c>
      <c r="B2" s="7"/>
      <c r="C2" s="314"/>
      <c r="D2" s="316">
        <v>2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15"/>
      <c r="D3" s="31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6.4" customHeight="1">
      <c r="A4" s="191" t="s">
        <v>7</v>
      </c>
      <c r="B4" s="311"/>
      <c r="C4" s="291">
        <v>12</v>
      </c>
      <c r="D4" s="292" t="s">
        <v>23</v>
      </c>
      <c r="E4" s="293" t="s">
        <v>160</v>
      </c>
      <c r="F4" s="291" t="s">
        <v>88</v>
      </c>
      <c r="G4" s="773"/>
      <c r="H4" s="523">
        <v>4.38</v>
      </c>
      <c r="I4" s="61">
        <v>8.4</v>
      </c>
      <c r="J4" s="62">
        <v>1.74</v>
      </c>
      <c r="K4" s="766">
        <v>100.02</v>
      </c>
      <c r="L4" s="523">
        <v>0.03</v>
      </c>
      <c r="M4" s="61">
        <v>0.82</v>
      </c>
      <c r="N4" s="61">
        <v>0.14000000000000001</v>
      </c>
      <c r="O4" s="605">
        <v>0.3</v>
      </c>
      <c r="P4" s="523">
        <v>33.81</v>
      </c>
      <c r="Q4" s="61">
        <v>87.08</v>
      </c>
      <c r="R4" s="61">
        <v>6.4</v>
      </c>
      <c r="S4" s="62">
        <v>1.1499999999999999</v>
      </c>
      <c r="T4" s="41"/>
      <c r="U4" s="41"/>
    </row>
    <row r="5" spans="1:21" s="20" customFormat="1" ht="26.4" customHeight="1">
      <c r="A5" s="138"/>
      <c r="B5" s="122"/>
      <c r="C5" s="133">
        <v>31</v>
      </c>
      <c r="D5" s="199" t="s">
        <v>134</v>
      </c>
      <c r="E5" s="235" t="s">
        <v>106</v>
      </c>
      <c r="F5" s="306">
        <v>200</v>
      </c>
      <c r="G5" s="133"/>
      <c r="H5" s="328">
        <v>5.74</v>
      </c>
      <c r="I5" s="13">
        <v>8.7799999999999994</v>
      </c>
      <c r="J5" s="55">
        <v>8.74</v>
      </c>
      <c r="K5" s="134">
        <v>138.04</v>
      </c>
      <c r="L5" s="328">
        <v>0.04</v>
      </c>
      <c r="M5" s="13">
        <v>5.24</v>
      </c>
      <c r="N5" s="13">
        <v>5.24</v>
      </c>
      <c r="O5" s="27">
        <v>2</v>
      </c>
      <c r="P5" s="328">
        <v>1.2</v>
      </c>
      <c r="Q5" s="13">
        <v>33.799999999999997</v>
      </c>
      <c r="R5" s="13">
        <v>20.28</v>
      </c>
      <c r="S5" s="55">
        <v>1.28</v>
      </c>
      <c r="T5" s="164"/>
      <c r="U5" s="164"/>
    </row>
    <row r="6" spans="1:21" s="41" customFormat="1" ht="26.4" customHeight="1">
      <c r="A6" s="139"/>
      <c r="B6" s="212"/>
      <c r="C6" s="133">
        <v>194</v>
      </c>
      <c r="D6" s="199" t="s">
        <v>10</v>
      </c>
      <c r="E6" s="235" t="s">
        <v>138</v>
      </c>
      <c r="F6" s="306">
        <v>90</v>
      </c>
      <c r="G6" s="133"/>
      <c r="H6" s="587">
        <v>16.559999999999999</v>
      </c>
      <c r="I6" s="124">
        <v>14.22</v>
      </c>
      <c r="J6" s="129">
        <v>11.7</v>
      </c>
      <c r="K6" s="735">
        <v>240.93</v>
      </c>
      <c r="L6" s="587">
        <v>0.04</v>
      </c>
      <c r="M6" s="124">
        <v>0.5</v>
      </c>
      <c r="N6" s="124">
        <v>0</v>
      </c>
      <c r="O6" s="125">
        <v>1.21</v>
      </c>
      <c r="P6" s="587">
        <v>17.350000000000001</v>
      </c>
      <c r="Q6" s="124">
        <v>113.15</v>
      </c>
      <c r="R6" s="124">
        <v>16.149999999999999</v>
      </c>
      <c r="S6" s="129">
        <v>0.97</v>
      </c>
      <c r="T6" s="164"/>
      <c r="U6" s="164"/>
    </row>
    <row r="7" spans="1:21" s="41" customFormat="1" ht="35.25" customHeight="1">
      <c r="A7" s="139"/>
      <c r="B7" s="153"/>
      <c r="C7" s="133">
        <v>233</v>
      </c>
      <c r="D7" s="272" t="s">
        <v>79</v>
      </c>
      <c r="E7" s="401" t="s">
        <v>176</v>
      </c>
      <c r="F7" s="180">
        <v>150</v>
      </c>
      <c r="G7" s="133"/>
      <c r="H7" s="336">
        <v>3.15</v>
      </c>
      <c r="I7" s="110">
        <v>10.54</v>
      </c>
      <c r="J7" s="277">
        <v>20.86</v>
      </c>
      <c r="K7" s="586">
        <v>192</v>
      </c>
      <c r="L7" s="336">
        <v>0.13</v>
      </c>
      <c r="M7" s="110">
        <v>25.51</v>
      </c>
      <c r="N7" s="110">
        <v>0</v>
      </c>
      <c r="O7" s="111">
        <v>0.48</v>
      </c>
      <c r="P7" s="336">
        <v>28.69</v>
      </c>
      <c r="Q7" s="110">
        <v>79.87</v>
      </c>
      <c r="R7" s="110">
        <v>33.22</v>
      </c>
      <c r="S7" s="277">
        <v>1.41</v>
      </c>
      <c r="T7" s="164"/>
      <c r="U7" s="164"/>
    </row>
    <row r="8" spans="1:21" s="20" customFormat="1" ht="39" customHeight="1">
      <c r="A8" s="140"/>
      <c r="B8" s="153"/>
      <c r="C8" s="586">
        <v>95</v>
      </c>
      <c r="D8" s="199" t="s">
        <v>20</v>
      </c>
      <c r="E8" s="274" t="s">
        <v>105</v>
      </c>
      <c r="F8" s="562">
        <v>200</v>
      </c>
      <c r="G8" s="563"/>
      <c r="H8" s="376">
        <v>0</v>
      </c>
      <c r="I8" s="24">
        <v>0</v>
      </c>
      <c r="J8" s="58">
        <v>24.4</v>
      </c>
      <c r="K8" s="375">
        <v>97.6</v>
      </c>
      <c r="L8" s="376">
        <v>0.16</v>
      </c>
      <c r="M8" s="24">
        <v>9.18</v>
      </c>
      <c r="N8" s="24">
        <v>0.16</v>
      </c>
      <c r="O8" s="25">
        <v>0.8</v>
      </c>
      <c r="P8" s="376">
        <v>0.78</v>
      </c>
      <c r="Q8" s="24">
        <v>0</v>
      </c>
      <c r="R8" s="24">
        <v>0</v>
      </c>
      <c r="S8" s="58">
        <v>0</v>
      </c>
      <c r="T8" s="164"/>
      <c r="U8" s="105"/>
    </row>
    <row r="9" spans="1:21" s="20" customFormat="1" ht="26.4" customHeight="1">
      <c r="A9" s="140"/>
      <c r="B9" s="153"/>
      <c r="C9" s="586">
        <v>119</v>
      </c>
      <c r="D9" s="199" t="s">
        <v>15</v>
      </c>
      <c r="E9" s="274" t="s">
        <v>67</v>
      </c>
      <c r="F9" s="180">
        <v>30</v>
      </c>
      <c r="G9" s="563"/>
      <c r="H9" s="376">
        <v>2.13</v>
      </c>
      <c r="I9" s="24">
        <v>0.21</v>
      </c>
      <c r="J9" s="58">
        <v>13.26</v>
      </c>
      <c r="K9" s="665">
        <v>72</v>
      </c>
      <c r="L9" s="376">
        <v>0.03</v>
      </c>
      <c r="M9" s="24">
        <v>0</v>
      </c>
      <c r="N9" s="24">
        <v>0</v>
      </c>
      <c r="O9" s="25">
        <v>0.05</v>
      </c>
      <c r="P9" s="376">
        <v>11.1</v>
      </c>
      <c r="Q9" s="24">
        <v>65.400000000000006</v>
      </c>
      <c r="R9" s="24">
        <v>19.5</v>
      </c>
      <c r="S9" s="58">
        <v>0.84</v>
      </c>
      <c r="T9" s="164"/>
      <c r="U9" s="105"/>
    </row>
    <row r="10" spans="1:21" s="20" customFormat="1" ht="26.4" customHeight="1">
      <c r="A10" s="140"/>
      <c r="B10" s="180"/>
      <c r="C10" s="133">
        <v>120</v>
      </c>
      <c r="D10" s="199" t="s">
        <v>16</v>
      </c>
      <c r="E10" s="274" t="s">
        <v>22</v>
      </c>
      <c r="F10" s="180">
        <v>20</v>
      </c>
      <c r="G10" s="563"/>
      <c r="H10" s="376">
        <v>1.1399999999999999</v>
      </c>
      <c r="I10" s="24">
        <v>0.22</v>
      </c>
      <c r="J10" s="58">
        <v>7.44</v>
      </c>
      <c r="K10" s="665">
        <v>36.26</v>
      </c>
      <c r="L10" s="376">
        <v>0.02</v>
      </c>
      <c r="M10" s="24">
        <v>0.08</v>
      </c>
      <c r="N10" s="24">
        <v>0</v>
      </c>
      <c r="O10" s="25">
        <v>0.06</v>
      </c>
      <c r="P10" s="376">
        <v>6.8</v>
      </c>
      <c r="Q10" s="24">
        <v>24</v>
      </c>
      <c r="R10" s="24">
        <v>8.1999999999999993</v>
      </c>
      <c r="S10" s="58">
        <v>0.46</v>
      </c>
      <c r="T10" s="164"/>
      <c r="U10" s="105"/>
    </row>
    <row r="11" spans="1:21" ht="15.6">
      <c r="A11" s="9"/>
      <c r="B11" s="308"/>
      <c r="C11" s="309"/>
      <c r="D11" s="318"/>
      <c r="E11" s="32"/>
      <c r="F11" s="32"/>
      <c r="G11" s="282"/>
      <c r="H11" s="283"/>
      <c r="I11" s="282"/>
      <c r="J11" s="32"/>
      <c r="K11" s="284"/>
      <c r="L11" s="32"/>
      <c r="M11" s="32"/>
      <c r="N11" s="32"/>
      <c r="O11" s="285"/>
      <c r="P11" s="285"/>
      <c r="Q11" s="285"/>
      <c r="R11" s="285"/>
      <c r="S11" s="285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14"/>
      <c r="D2" s="316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15"/>
      <c r="D3" s="31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703"/>
      <c r="C4" s="702" t="s">
        <v>45</v>
      </c>
      <c r="D4" s="338"/>
      <c r="E4" s="227"/>
      <c r="F4" s="705"/>
      <c r="G4" s="704"/>
      <c r="H4" s="357" t="s">
        <v>26</v>
      </c>
      <c r="I4" s="358"/>
      <c r="J4" s="359"/>
      <c r="K4" s="463" t="s">
        <v>27</v>
      </c>
      <c r="L4" s="783" t="s">
        <v>28</v>
      </c>
      <c r="M4" s="784"/>
      <c r="N4" s="784"/>
      <c r="O4" s="785"/>
      <c r="P4" s="783" t="s">
        <v>29</v>
      </c>
      <c r="Q4" s="786"/>
      <c r="R4" s="786"/>
      <c r="S4" s="787"/>
    </row>
    <row r="5" spans="1:21" s="20" customFormat="1" ht="28.5" customHeight="1" thickBot="1">
      <c r="A5" s="188" t="s">
        <v>0</v>
      </c>
      <c r="B5" s="137"/>
      <c r="C5" s="131" t="s">
        <v>46</v>
      </c>
      <c r="D5" s="339" t="s">
        <v>47</v>
      </c>
      <c r="E5" s="131" t="s">
        <v>44</v>
      </c>
      <c r="F5" s="137" t="s">
        <v>30</v>
      </c>
      <c r="G5" s="131" t="s">
        <v>43</v>
      </c>
      <c r="H5" s="326" t="s">
        <v>31</v>
      </c>
      <c r="I5" s="95" t="s">
        <v>32</v>
      </c>
      <c r="J5" s="96" t="s">
        <v>33</v>
      </c>
      <c r="K5" s="464" t="s">
        <v>34</v>
      </c>
      <c r="L5" s="326" t="s">
        <v>35</v>
      </c>
      <c r="M5" s="95" t="s">
        <v>36</v>
      </c>
      <c r="N5" s="95" t="s">
        <v>37</v>
      </c>
      <c r="O5" s="246" t="s">
        <v>38</v>
      </c>
      <c r="P5" s="326" t="s">
        <v>39</v>
      </c>
      <c r="Q5" s="95" t="s">
        <v>40</v>
      </c>
      <c r="R5" s="95" t="s">
        <v>41</v>
      </c>
      <c r="S5" s="96" t="s">
        <v>42</v>
      </c>
    </row>
    <row r="6" spans="1:21" s="20" customFormat="1" ht="39" customHeight="1">
      <c r="A6" s="138" t="s">
        <v>6</v>
      </c>
      <c r="B6" s="204"/>
      <c r="C6" s="611" t="s">
        <v>54</v>
      </c>
      <c r="D6" s="604" t="s">
        <v>23</v>
      </c>
      <c r="E6" s="758" t="s">
        <v>168</v>
      </c>
      <c r="F6" s="291">
        <v>48</v>
      </c>
      <c r="G6" s="761"/>
      <c r="H6" s="721">
        <v>2.88</v>
      </c>
      <c r="I6" s="582">
        <v>13.92</v>
      </c>
      <c r="J6" s="722">
        <v>28.8</v>
      </c>
      <c r="K6" s="766">
        <v>254.4</v>
      </c>
      <c r="L6" s="721"/>
      <c r="M6" s="582"/>
      <c r="N6" s="582"/>
      <c r="O6" s="583"/>
      <c r="P6" s="721"/>
      <c r="Q6" s="582"/>
      <c r="R6" s="582"/>
      <c r="S6" s="722"/>
    </row>
    <row r="7" spans="1:21" s="41" customFormat="1" ht="26.4" customHeight="1">
      <c r="A7" s="189"/>
      <c r="B7" s="212"/>
      <c r="C7" s="221">
        <v>56</v>
      </c>
      <c r="D7" s="272" t="s">
        <v>77</v>
      </c>
      <c r="E7" s="429" t="s">
        <v>140</v>
      </c>
      <c r="F7" s="245" t="s">
        <v>122</v>
      </c>
      <c r="G7" s="133"/>
      <c r="H7" s="376">
        <v>6.25</v>
      </c>
      <c r="I7" s="24">
        <v>7.15</v>
      </c>
      <c r="J7" s="58">
        <v>31.59</v>
      </c>
      <c r="K7" s="375">
        <v>215.25</v>
      </c>
      <c r="L7" s="376">
        <v>0.06</v>
      </c>
      <c r="M7" s="24">
        <v>0.88</v>
      </c>
      <c r="N7" s="24">
        <v>32.39</v>
      </c>
      <c r="O7" s="25">
        <v>0.14000000000000001</v>
      </c>
      <c r="P7" s="376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89"/>
      <c r="B8" s="212"/>
      <c r="C8" s="221">
        <v>115</v>
      </c>
      <c r="D8" s="272" t="s">
        <v>53</v>
      </c>
      <c r="E8" s="279" t="s">
        <v>52</v>
      </c>
      <c r="F8" s="212">
        <v>200</v>
      </c>
      <c r="G8" s="133"/>
      <c r="H8" s="376">
        <v>6.6</v>
      </c>
      <c r="I8" s="24">
        <v>5.0999999999999996</v>
      </c>
      <c r="J8" s="58">
        <v>18.600000000000001</v>
      </c>
      <c r="K8" s="375">
        <v>148.4</v>
      </c>
      <c r="L8" s="376">
        <v>0.06</v>
      </c>
      <c r="M8" s="24">
        <v>2.6</v>
      </c>
      <c r="N8" s="24">
        <v>2.5999999999999999E-2</v>
      </c>
      <c r="O8" s="25">
        <v>0.02</v>
      </c>
      <c r="P8" s="376">
        <v>226.5</v>
      </c>
      <c r="Q8" s="24">
        <v>187.22</v>
      </c>
      <c r="R8" s="24">
        <v>40.36</v>
      </c>
      <c r="S8" s="58">
        <v>0.98</v>
      </c>
      <c r="T8" s="164"/>
      <c r="U8" s="164"/>
    </row>
    <row r="9" spans="1:21" s="41" customFormat="1" ht="26.4" customHeight="1">
      <c r="A9" s="189"/>
      <c r="B9" s="330"/>
      <c r="C9" s="613">
        <v>119</v>
      </c>
      <c r="D9" s="174" t="s">
        <v>67</v>
      </c>
      <c r="E9" s="273" t="s">
        <v>48</v>
      </c>
      <c r="F9" s="180">
        <v>30</v>
      </c>
      <c r="G9" s="707"/>
      <c r="H9" s="376">
        <v>2.13</v>
      </c>
      <c r="I9" s="24">
        <v>0.21</v>
      </c>
      <c r="J9" s="58">
        <v>13.26</v>
      </c>
      <c r="K9" s="665">
        <v>72</v>
      </c>
      <c r="L9" s="376">
        <v>0.03</v>
      </c>
      <c r="M9" s="24">
        <v>0</v>
      </c>
      <c r="N9" s="24">
        <v>0</v>
      </c>
      <c r="O9" s="25">
        <v>0.05</v>
      </c>
      <c r="P9" s="376">
        <v>11.1</v>
      </c>
      <c r="Q9" s="24">
        <v>65.400000000000006</v>
      </c>
      <c r="R9" s="24">
        <v>19.5</v>
      </c>
      <c r="S9" s="58">
        <v>0.84</v>
      </c>
      <c r="T9" s="164"/>
      <c r="U9" s="164"/>
    </row>
    <row r="10" spans="1:21" s="41" customFormat="1" ht="26.4" customHeight="1">
      <c r="A10" s="189"/>
      <c r="B10" s="180"/>
      <c r="C10" s="221">
        <v>120</v>
      </c>
      <c r="D10" s="174" t="s">
        <v>55</v>
      </c>
      <c r="E10" s="273" t="s">
        <v>14</v>
      </c>
      <c r="F10" s="180">
        <v>20</v>
      </c>
      <c r="G10" s="707"/>
      <c r="H10" s="376">
        <v>1.1399999999999999</v>
      </c>
      <c r="I10" s="24">
        <v>0.22</v>
      </c>
      <c r="J10" s="58">
        <v>7.44</v>
      </c>
      <c r="K10" s="665">
        <v>36.26</v>
      </c>
      <c r="L10" s="376">
        <v>0.02</v>
      </c>
      <c r="M10" s="24">
        <v>0.08</v>
      </c>
      <c r="N10" s="24">
        <v>0</v>
      </c>
      <c r="O10" s="25">
        <v>0.06</v>
      </c>
      <c r="P10" s="376">
        <v>6.8</v>
      </c>
      <c r="Q10" s="24">
        <v>24</v>
      </c>
      <c r="R10" s="24">
        <v>8.1999999999999993</v>
      </c>
      <c r="S10" s="58">
        <v>0.46</v>
      </c>
      <c r="T10" s="164"/>
      <c r="U10" s="164"/>
    </row>
    <row r="11" spans="1:21" s="41" customFormat="1" ht="26.4" customHeight="1">
      <c r="A11" s="189"/>
      <c r="B11" s="180"/>
      <c r="C11" s="221"/>
      <c r="D11" s="174"/>
      <c r="E11" s="237" t="s">
        <v>24</v>
      </c>
      <c r="F11" s="367">
        <f>F6+F8+F9+F10+205</f>
        <v>503</v>
      </c>
      <c r="G11" s="707"/>
      <c r="H11" s="376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75">
        <f t="shared" si="0"/>
        <v>726.31</v>
      </c>
      <c r="L11" s="376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76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64"/>
      <c r="U11" s="164"/>
    </row>
    <row r="12" spans="1:21" s="41" customFormat="1" ht="26.4" customHeight="1" thickBot="1">
      <c r="A12" s="190"/>
      <c r="B12" s="334"/>
      <c r="C12" s="263"/>
      <c r="D12" s="341"/>
      <c r="E12" s="238" t="s">
        <v>25</v>
      </c>
      <c r="F12" s="566"/>
      <c r="G12" s="275"/>
      <c r="H12" s="271"/>
      <c r="I12" s="63"/>
      <c r="J12" s="146"/>
      <c r="K12" s="762">
        <f>K11/23.5</f>
        <v>30.906808510638296</v>
      </c>
      <c r="L12" s="271"/>
      <c r="M12" s="63"/>
      <c r="N12" s="63"/>
      <c r="O12" s="168"/>
      <c r="P12" s="271"/>
      <c r="Q12" s="63"/>
      <c r="R12" s="63"/>
      <c r="S12" s="146"/>
    </row>
    <row r="13" spans="1:21" s="20" customFormat="1" ht="26.4" customHeight="1">
      <c r="A13" s="138" t="s">
        <v>7</v>
      </c>
      <c r="B13" s="377"/>
      <c r="C13" s="378">
        <v>137</v>
      </c>
      <c r="D13" s="286" t="s">
        <v>23</v>
      </c>
      <c r="E13" s="288" t="s">
        <v>103</v>
      </c>
      <c r="F13" s="290">
        <v>150</v>
      </c>
      <c r="G13" s="760"/>
      <c r="H13" s="363">
        <v>1.35</v>
      </c>
      <c r="I13" s="47">
        <v>0</v>
      </c>
      <c r="J13" s="48">
        <v>12.9</v>
      </c>
      <c r="K13" s="763">
        <v>57</v>
      </c>
      <c r="L13" s="363">
        <v>0.09</v>
      </c>
      <c r="M13" s="47">
        <v>57</v>
      </c>
      <c r="N13" s="47">
        <v>0.09</v>
      </c>
      <c r="O13" s="48">
        <v>0</v>
      </c>
      <c r="P13" s="363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38"/>
      <c r="B14" s="122"/>
      <c r="C14" s="162">
        <v>138</v>
      </c>
      <c r="D14" s="340" t="s">
        <v>9</v>
      </c>
      <c r="E14" s="324" t="s">
        <v>83</v>
      </c>
      <c r="F14" s="242">
        <v>200</v>
      </c>
      <c r="G14" s="195"/>
      <c r="H14" s="328">
        <v>6.2</v>
      </c>
      <c r="I14" s="13">
        <v>6.2</v>
      </c>
      <c r="J14" s="55">
        <v>11</v>
      </c>
      <c r="K14" s="196">
        <v>125.8</v>
      </c>
      <c r="L14" s="328">
        <v>0.08</v>
      </c>
      <c r="M14" s="13">
        <v>10.7</v>
      </c>
      <c r="N14" s="13">
        <v>0</v>
      </c>
      <c r="O14" s="55">
        <v>0.16</v>
      </c>
      <c r="P14" s="328">
        <v>32.44</v>
      </c>
      <c r="Q14" s="13">
        <v>77.28</v>
      </c>
      <c r="R14" s="13">
        <v>51.28</v>
      </c>
      <c r="S14" s="55">
        <v>3.77</v>
      </c>
      <c r="T14" s="164"/>
      <c r="U14" s="164"/>
    </row>
    <row r="15" spans="1:21" s="41" customFormat="1" ht="32.25" customHeight="1">
      <c r="A15" s="139"/>
      <c r="B15" s="212"/>
      <c r="C15" s="163">
        <v>58</v>
      </c>
      <c r="D15" s="197" t="s">
        <v>10</v>
      </c>
      <c r="E15" s="228" t="s">
        <v>49</v>
      </c>
      <c r="F15" s="179">
        <v>90</v>
      </c>
      <c r="G15" s="193"/>
      <c r="H15" s="327">
        <v>12.39</v>
      </c>
      <c r="I15" s="17">
        <v>14.03</v>
      </c>
      <c r="J15" s="50">
        <v>2.5499999999999998</v>
      </c>
      <c r="K15" s="264">
        <v>188.2</v>
      </c>
      <c r="L15" s="327">
        <v>7.0000000000000007E-2</v>
      </c>
      <c r="M15" s="17">
        <v>20.309999999999999</v>
      </c>
      <c r="N15" s="17">
        <v>0.02</v>
      </c>
      <c r="O15" s="50">
        <v>2.3199999999999998</v>
      </c>
      <c r="P15" s="327">
        <v>18.12</v>
      </c>
      <c r="Q15" s="17">
        <v>104.28</v>
      </c>
      <c r="R15" s="17">
        <v>18</v>
      </c>
      <c r="S15" s="50">
        <v>1.17</v>
      </c>
      <c r="T15" s="164"/>
      <c r="U15" s="164"/>
    </row>
    <row r="16" spans="1:21" s="41" customFormat="1" ht="27" customHeight="1">
      <c r="A16" s="139"/>
      <c r="B16" s="155"/>
      <c r="C16" s="222">
        <v>55</v>
      </c>
      <c r="D16" s="197" t="s">
        <v>79</v>
      </c>
      <c r="E16" s="228" t="s">
        <v>141</v>
      </c>
      <c r="F16" s="179">
        <v>150</v>
      </c>
      <c r="G16" s="193"/>
      <c r="H16" s="328">
        <v>3.6</v>
      </c>
      <c r="I16" s="13">
        <v>4.95</v>
      </c>
      <c r="J16" s="55">
        <v>24.6</v>
      </c>
      <c r="K16" s="196">
        <v>156.6</v>
      </c>
      <c r="L16" s="328">
        <v>0.03</v>
      </c>
      <c r="M16" s="13">
        <v>0</v>
      </c>
      <c r="N16" s="13">
        <v>0</v>
      </c>
      <c r="O16" s="55">
        <v>1.71</v>
      </c>
      <c r="P16" s="328">
        <v>19.16</v>
      </c>
      <c r="Q16" s="13">
        <v>158.46</v>
      </c>
      <c r="R16" s="13">
        <v>19.62</v>
      </c>
      <c r="S16" s="55">
        <v>0.87</v>
      </c>
      <c r="T16" s="164"/>
      <c r="U16" s="164"/>
    </row>
    <row r="17" spans="1:21" s="20" customFormat="1" ht="38.25" customHeight="1">
      <c r="A17" s="140"/>
      <c r="B17" s="153"/>
      <c r="C17" s="410">
        <v>104</v>
      </c>
      <c r="D17" s="198" t="s">
        <v>20</v>
      </c>
      <c r="E17" s="228" t="s">
        <v>107</v>
      </c>
      <c r="F17" s="179">
        <v>200</v>
      </c>
      <c r="G17" s="225"/>
      <c r="H17" s="327">
        <v>0</v>
      </c>
      <c r="I17" s="17">
        <v>0</v>
      </c>
      <c r="J17" s="50">
        <v>19.8</v>
      </c>
      <c r="K17" s="264">
        <v>81.599999999999994</v>
      </c>
      <c r="L17" s="327">
        <v>0.16</v>
      </c>
      <c r="M17" s="17">
        <v>9.16</v>
      </c>
      <c r="N17" s="17">
        <v>0.12</v>
      </c>
      <c r="O17" s="50">
        <v>0.8</v>
      </c>
      <c r="P17" s="327">
        <v>0.76</v>
      </c>
      <c r="Q17" s="17">
        <v>0</v>
      </c>
      <c r="R17" s="17">
        <v>0</v>
      </c>
      <c r="S17" s="50">
        <v>0</v>
      </c>
      <c r="T17" s="105"/>
      <c r="U17" s="105"/>
    </row>
    <row r="18" spans="1:21" s="20" customFormat="1" ht="26.4" customHeight="1">
      <c r="A18" s="140"/>
      <c r="B18" s="153"/>
      <c r="C18" s="410">
        <v>119</v>
      </c>
      <c r="D18" s="197" t="s">
        <v>15</v>
      </c>
      <c r="E18" s="236" t="s">
        <v>67</v>
      </c>
      <c r="F18" s="179">
        <v>45</v>
      </c>
      <c r="G18" s="193"/>
      <c r="H18" s="327">
        <v>3.19</v>
      </c>
      <c r="I18" s="17">
        <v>0.31</v>
      </c>
      <c r="J18" s="50">
        <v>19.89</v>
      </c>
      <c r="K18" s="264">
        <v>108</v>
      </c>
      <c r="L18" s="327">
        <v>0.05</v>
      </c>
      <c r="M18" s="17">
        <v>0</v>
      </c>
      <c r="N18" s="17">
        <v>0</v>
      </c>
      <c r="O18" s="50">
        <v>0.08</v>
      </c>
      <c r="P18" s="327">
        <v>16.649999999999999</v>
      </c>
      <c r="Q18" s="17">
        <v>98.1</v>
      </c>
      <c r="R18" s="17">
        <v>29.25</v>
      </c>
      <c r="S18" s="264">
        <v>1.26</v>
      </c>
      <c r="T18" s="105"/>
      <c r="U18" s="105"/>
    </row>
    <row r="19" spans="1:21" s="20" customFormat="1" ht="23.25" customHeight="1">
      <c r="A19" s="140"/>
      <c r="B19" s="181"/>
      <c r="C19" s="222">
        <v>120</v>
      </c>
      <c r="D19" s="197" t="s">
        <v>16</v>
      </c>
      <c r="E19" s="236" t="s">
        <v>55</v>
      </c>
      <c r="F19" s="179">
        <v>25</v>
      </c>
      <c r="G19" s="193"/>
      <c r="H19" s="327">
        <v>1.42</v>
      </c>
      <c r="I19" s="17">
        <v>0.27</v>
      </c>
      <c r="J19" s="50">
        <v>9.3000000000000007</v>
      </c>
      <c r="K19" s="264">
        <v>45.32</v>
      </c>
      <c r="L19" s="327">
        <v>0.02</v>
      </c>
      <c r="M19" s="17">
        <v>0.1</v>
      </c>
      <c r="N19" s="17">
        <v>0</v>
      </c>
      <c r="O19" s="50">
        <v>7.0000000000000007E-2</v>
      </c>
      <c r="P19" s="327">
        <v>8.5</v>
      </c>
      <c r="Q19" s="17">
        <v>30</v>
      </c>
      <c r="R19" s="17">
        <v>10.25</v>
      </c>
      <c r="S19" s="264">
        <v>0.56999999999999995</v>
      </c>
      <c r="T19" s="105"/>
      <c r="U19" s="105"/>
    </row>
    <row r="20" spans="1:21" s="41" customFormat="1" ht="26.4" customHeight="1">
      <c r="A20" s="139"/>
      <c r="B20" s="212"/>
      <c r="C20" s="223"/>
      <c r="D20" s="606"/>
      <c r="E20" s="237" t="s">
        <v>24</v>
      </c>
      <c r="F20" s="257">
        <f>SUM(F13:F19)</f>
        <v>860</v>
      </c>
      <c r="G20" s="353"/>
      <c r="H20" s="268">
        <f t="shared" ref="H20:S20" si="1">SUM(H13:H19)</f>
        <v>28.150000000000006</v>
      </c>
      <c r="I20" s="38">
        <f t="shared" si="1"/>
        <v>25.759999999999998</v>
      </c>
      <c r="J20" s="83">
        <f t="shared" si="1"/>
        <v>100.03999999999999</v>
      </c>
      <c r="K20" s="627">
        <f t="shared" si="1"/>
        <v>762.5200000000001</v>
      </c>
      <c r="L20" s="268">
        <f t="shared" si="1"/>
        <v>0.5</v>
      </c>
      <c r="M20" s="38">
        <f t="shared" si="1"/>
        <v>97.27</v>
      </c>
      <c r="N20" s="38">
        <f t="shared" si="1"/>
        <v>0.22999999999999998</v>
      </c>
      <c r="O20" s="83">
        <f t="shared" si="1"/>
        <v>5.14</v>
      </c>
      <c r="P20" s="268">
        <f t="shared" si="1"/>
        <v>148.13</v>
      </c>
      <c r="Q20" s="38">
        <f t="shared" si="1"/>
        <v>493.62</v>
      </c>
      <c r="R20" s="38">
        <f t="shared" si="1"/>
        <v>144.9</v>
      </c>
      <c r="S20" s="353">
        <f t="shared" si="1"/>
        <v>7.79</v>
      </c>
    </row>
    <row r="21" spans="1:21" s="41" customFormat="1" ht="26.4" customHeight="1" thickBot="1">
      <c r="A21" s="192"/>
      <c r="B21" s="334"/>
      <c r="C21" s="224"/>
      <c r="D21" s="759"/>
      <c r="E21" s="238" t="s">
        <v>25</v>
      </c>
      <c r="F21" s="183"/>
      <c r="G21" s="366"/>
      <c r="H21" s="271"/>
      <c r="I21" s="63"/>
      <c r="J21" s="146"/>
      <c r="K21" s="764">
        <f>K20/23.5</f>
        <v>32.447659574468091</v>
      </c>
      <c r="L21" s="271"/>
      <c r="M21" s="63"/>
      <c r="N21" s="63"/>
      <c r="O21" s="146"/>
      <c r="P21" s="271"/>
      <c r="Q21" s="63"/>
      <c r="R21" s="63"/>
      <c r="S21" s="366"/>
    </row>
    <row r="22" spans="1:21" ht="15.6">
      <c r="A22" s="9"/>
      <c r="B22" s="308"/>
      <c r="C22" s="309"/>
      <c r="D22" s="318"/>
      <c r="E22" s="32"/>
      <c r="F22" s="32"/>
      <c r="G22" s="282"/>
      <c r="H22" s="283"/>
      <c r="I22" s="282"/>
      <c r="J22" s="32"/>
      <c r="K22" s="284"/>
      <c r="L22" s="32"/>
      <c r="M22" s="32"/>
      <c r="N22" s="32"/>
      <c r="O22" s="285"/>
      <c r="P22" s="285"/>
      <c r="Q22" s="285"/>
      <c r="R22" s="285"/>
      <c r="S22" s="285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14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1" ht="15" thickBot="1">
      <c r="A3" s="1"/>
      <c r="B3" s="31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6"/>
      <c r="C4" s="130" t="s">
        <v>45</v>
      </c>
      <c r="D4" s="171"/>
      <c r="E4" s="227"/>
      <c r="F4" s="136"/>
      <c r="G4" s="136"/>
      <c r="H4" s="89" t="s">
        <v>26</v>
      </c>
      <c r="I4" s="89"/>
      <c r="J4" s="89"/>
      <c r="K4" s="406" t="s">
        <v>27</v>
      </c>
      <c r="L4" s="792" t="s">
        <v>28</v>
      </c>
      <c r="M4" s="793"/>
      <c r="N4" s="793"/>
      <c r="O4" s="794"/>
      <c r="P4" s="792" t="s">
        <v>29</v>
      </c>
      <c r="Q4" s="795"/>
      <c r="R4" s="795"/>
      <c r="S4" s="796"/>
    </row>
    <row r="5" spans="1:21" s="20" customFormat="1" ht="28.5" customHeight="1" thickBot="1">
      <c r="A5" s="188" t="s">
        <v>0</v>
      </c>
      <c r="B5" s="137"/>
      <c r="C5" s="131" t="s">
        <v>46</v>
      </c>
      <c r="D5" s="172" t="s">
        <v>47</v>
      </c>
      <c r="E5" s="131" t="s">
        <v>44</v>
      </c>
      <c r="F5" s="137" t="s">
        <v>30</v>
      </c>
      <c r="G5" s="137" t="s">
        <v>43</v>
      </c>
      <c r="H5" s="94" t="s">
        <v>31</v>
      </c>
      <c r="I5" s="95" t="s">
        <v>32</v>
      </c>
      <c r="J5" s="246" t="s">
        <v>33</v>
      </c>
      <c r="K5" s="407" t="s">
        <v>34</v>
      </c>
      <c r="L5" s="326" t="s">
        <v>35</v>
      </c>
      <c r="M5" s="95" t="s">
        <v>36</v>
      </c>
      <c r="N5" s="95" t="s">
        <v>37</v>
      </c>
      <c r="O5" s="96" t="s">
        <v>38</v>
      </c>
      <c r="P5" s="326" t="s">
        <v>39</v>
      </c>
      <c r="Q5" s="95" t="s">
        <v>40</v>
      </c>
      <c r="R5" s="95" t="s">
        <v>41</v>
      </c>
      <c r="S5" s="96" t="s">
        <v>42</v>
      </c>
    </row>
    <row r="6" spans="1:21" s="20" customFormat="1" ht="26.4" customHeight="1">
      <c r="A6" s="138" t="s">
        <v>6</v>
      </c>
      <c r="B6" s="184"/>
      <c r="C6" s="169">
        <v>1</v>
      </c>
      <c r="D6" s="197" t="s">
        <v>23</v>
      </c>
      <c r="E6" s="232" t="s">
        <v>13</v>
      </c>
      <c r="F6" s="179">
        <v>15</v>
      </c>
      <c r="G6" s="321"/>
      <c r="H6" s="21">
        <v>3.66</v>
      </c>
      <c r="I6" s="17">
        <v>3.54</v>
      </c>
      <c r="J6" s="22">
        <v>0</v>
      </c>
      <c r="K6" s="405">
        <v>46.5</v>
      </c>
      <c r="L6" s="327">
        <v>0</v>
      </c>
      <c r="M6" s="17">
        <v>0.24</v>
      </c>
      <c r="N6" s="17">
        <v>0</v>
      </c>
      <c r="O6" s="50">
        <v>0</v>
      </c>
      <c r="P6" s="327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89"/>
      <c r="B7" s="212"/>
      <c r="C7" s="133">
        <v>81</v>
      </c>
      <c r="D7" s="272" t="s">
        <v>10</v>
      </c>
      <c r="E7" s="401" t="s">
        <v>93</v>
      </c>
      <c r="F7" s="180">
        <v>90</v>
      </c>
      <c r="G7" s="272"/>
      <c r="H7" s="23">
        <v>22.41</v>
      </c>
      <c r="I7" s="24">
        <v>15.3</v>
      </c>
      <c r="J7" s="25">
        <v>0.54</v>
      </c>
      <c r="K7" s="408">
        <v>229.77</v>
      </c>
      <c r="L7" s="376">
        <v>0.05</v>
      </c>
      <c r="M7" s="24">
        <v>1.24</v>
      </c>
      <c r="N7" s="24">
        <v>0.01</v>
      </c>
      <c r="O7" s="58">
        <v>1.4</v>
      </c>
      <c r="P7" s="376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89"/>
      <c r="B8" s="212"/>
      <c r="C8" s="133">
        <v>227</v>
      </c>
      <c r="D8" s="272" t="s">
        <v>79</v>
      </c>
      <c r="E8" s="443" t="s">
        <v>157</v>
      </c>
      <c r="F8" s="394">
        <v>150</v>
      </c>
      <c r="G8" s="180"/>
      <c r="H8" s="336">
        <v>4.3499999999999996</v>
      </c>
      <c r="I8" s="110">
        <v>3.9</v>
      </c>
      <c r="J8" s="277">
        <v>20.399999999999999</v>
      </c>
      <c r="K8" s="586">
        <v>134.25</v>
      </c>
      <c r="L8" s="336">
        <v>0.12</v>
      </c>
      <c r="M8" s="110">
        <v>0</v>
      </c>
      <c r="N8" s="110">
        <v>0</v>
      </c>
      <c r="O8" s="277">
        <v>1.47</v>
      </c>
      <c r="P8" s="336">
        <v>7.92</v>
      </c>
      <c r="Q8" s="110">
        <v>109.87</v>
      </c>
      <c r="R8" s="110">
        <v>73.540000000000006</v>
      </c>
      <c r="S8" s="277">
        <v>2.46</v>
      </c>
    </row>
    <row r="9" spans="1:21" s="41" customFormat="1" ht="36" customHeight="1">
      <c r="A9" s="189"/>
      <c r="B9" s="200"/>
      <c r="C9" s="134">
        <v>160</v>
      </c>
      <c r="D9" s="173" t="s">
        <v>126</v>
      </c>
      <c r="E9" s="231" t="s">
        <v>144</v>
      </c>
      <c r="F9" s="243">
        <v>200</v>
      </c>
      <c r="G9" s="179"/>
      <c r="H9" s="21">
        <v>0.4</v>
      </c>
      <c r="I9" s="17">
        <v>0.6</v>
      </c>
      <c r="J9" s="22">
        <v>17.8</v>
      </c>
      <c r="K9" s="411">
        <v>78.599999999999994</v>
      </c>
      <c r="L9" s="364">
        <v>0</v>
      </c>
      <c r="M9" s="37">
        <v>7.6</v>
      </c>
      <c r="N9" s="37">
        <v>0</v>
      </c>
      <c r="O9" s="107">
        <v>0.08</v>
      </c>
      <c r="P9" s="364">
        <v>14.58</v>
      </c>
      <c r="Q9" s="37">
        <v>8.24</v>
      </c>
      <c r="R9" s="37">
        <v>4.4000000000000004</v>
      </c>
      <c r="S9" s="107">
        <v>0.86</v>
      </c>
    </row>
    <row r="10" spans="1:21" s="41" customFormat="1" ht="26.4" customHeight="1">
      <c r="A10" s="189"/>
      <c r="B10" s="180"/>
      <c r="C10" s="134">
        <v>119</v>
      </c>
      <c r="D10" s="197" t="s">
        <v>15</v>
      </c>
      <c r="E10" s="232" t="s">
        <v>67</v>
      </c>
      <c r="F10" s="179">
        <v>30</v>
      </c>
      <c r="G10" s="307"/>
      <c r="H10" s="21">
        <v>2.13</v>
      </c>
      <c r="I10" s="17">
        <v>0.21</v>
      </c>
      <c r="J10" s="22">
        <v>13.26</v>
      </c>
      <c r="K10" s="405">
        <v>72</v>
      </c>
      <c r="L10" s="327">
        <v>0.03</v>
      </c>
      <c r="M10" s="17">
        <v>0</v>
      </c>
      <c r="N10" s="17">
        <v>0</v>
      </c>
      <c r="O10" s="50">
        <v>0.05</v>
      </c>
      <c r="P10" s="327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89"/>
      <c r="B11" s="201"/>
      <c r="C11" s="169">
        <v>120</v>
      </c>
      <c r="D11" s="197" t="s">
        <v>16</v>
      </c>
      <c r="E11" s="232" t="s">
        <v>22</v>
      </c>
      <c r="F11" s="179">
        <v>20</v>
      </c>
      <c r="G11" s="307"/>
      <c r="H11" s="21">
        <v>1.1399999999999999</v>
      </c>
      <c r="I11" s="17">
        <v>0.22</v>
      </c>
      <c r="J11" s="22">
        <v>7.44</v>
      </c>
      <c r="K11" s="405">
        <v>36.26</v>
      </c>
      <c r="L11" s="327">
        <v>0.02</v>
      </c>
      <c r="M11" s="17">
        <v>0.08</v>
      </c>
      <c r="N11" s="17">
        <v>0</v>
      </c>
      <c r="O11" s="50">
        <v>0.06</v>
      </c>
      <c r="P11" s="327">
        <v>6.8</v>
      </c>
      <c r="Q11" s="17">
        <v>24</v>
      </c>
      <c r="R11" s="17">
        <v>8.1999999999999993</v>
      </c>
      <c r="S11" s="264">
        <v>0.46</v>
      </c>
    </row>
    <row r="12" spans="1:21" s="41" customFormat="1" ht="26.4" customHeight="1">
      <c r="A12" s="189"/>
      <c r="B12" s="212"/>
      <c r="C12" s="133"/>
      <c r="D12" s="174"/>
      <c r="E12" s="237" t="s">
        <v>24</v>
      </c>
      <c r="F12" s="367">
        <f>SUM(F6:F11)</f>
        <v>505</v>
      </c>
      <c r="G12" s="180"/>
      <c r="H12" s="40">
        <f t="shared" ref="H12:S12" si="0">SUM(H6:H11)</f>
        <v>34.090000000000003</v>
      </c>
      <c r="I12" s="38">
        <f t="shared" si="0"/>
        <v>23.77</v>
      </c>
      <c r="J12" s="365">
        <f t="shared" si="0"/>
        <v>59.439999999999991</v>
      </c>
      <c r="K12" s="414">
        <f>SUM(K6:K11)</f>
        <v>597.38</v>
      </c>
      <c r="L12" s="268">
        <f t="shared" si="0"/>
        <v>0.21999999999999997</v>
      </c>
      <c r="M12" s="38">
        <f t="shared" si="0"/>
        <v>9.16</v>
      </c>
      <c r="N12" s="38">
        <f t="shared" si="0"/>
        <v>0.01</v>
      </c>
      <c r="O12" s="83">
        <f t="shared" si="0"/>
        <v>3.06</v>
      </c>
      <c r="P12" s="268">
        <f t="shared" si="0"/>
        <v>217.94</v>
      </c>
      <c r="Q12" s="38">
        <f t="shared" si="0"/>
        <v>459.83000000000004</v>
      </c>
      <c r="R12" s="38">
        <f t="shared" si="0"/>
        <v>133.84</v>
      </c>
      <c r="S12" s="194">
        <f t="shared" si="0"/>
        <v>4.71</v>
      </c>
    </row>
    <row r="13" spans="1:21" s="41" customFormat="1" ht="26.4" customHeight="1" thickBot="1">
      <c r="A13" s="190"/>
      <c r="B13" s="212"/>
      <c r="C13" s="275"/>
      <c r="D13" s="379"/>
      <c r="E13" s="238" t="s">
        <v>25</v>
      </c>
      <c r="F13" s="183"/>
      <c r="G13" s="396"/>
      <c r="H13" s="276"/>
      <c r="I13" s="202"/>
      <c r="J13" s="296"/>
      <c r="K13" s="409">
        <f>K12/23.5</f>
        <v>25.420425531914894</v>
      </c>
      <c r="L13" s="333"/>
      <c r="M13" s="202"/>
      <c r="N13" s="202"/>
      <c r="O13" s="203"/>
      <c r="P13" s="333"/>
      <c r="Q13" s="202"/>
      <c r="R13" s="202"/>
      <c r="S13" s="203"/>
    </row>
    <row r="14" spans="1:21" s="20" customFormat="1" ht="36.75" customHeight="1">
      <c r="A14" s="191" t="s">
        <v>7</v>
      </c>
      <c r="B14" s="204"/>
      <c r="C14" s="400">
        <v>224</v>
      </c>
      <c r="D14" s="399" t="s">
        <v>23</v>
      </c>
      <c r="E14" s="574" t="s">
        <v>137</v>
      </c>
      <c r="F14" s="420">
        <v>60</v>
      </c>
      <c r="G14" s="397"/>
      <c r="H14" s="395">
        <v>4.5199999999999996</v>
      </c>
      <c r="I14" s="118">
        <v>5.05</v>
      </c>
      <c r="J14" s="120">
        <v>15.54</v>
      </c>
      <c r="K14" s="403">
        <v>138.9</v>
      </c>
      <c r="L14" s="395">
        <v>0</v>
      </c>
      <c r="M14" s="118">
        <v>0.2</v>
      </c>
      <c r="N14" s="118">
        <v>0</v>
      </c>
      <c r="O14" s="119">
        <v>2.2000000000000002</v>
      </c>
      <c r="P14" s="404">
        <v>2.76</v>
      </c>
      <c r="Q14" s="118">
        <v>2.34</v>
      </c>
      <c r="R14" s="118">
        <v>1.26</v>
      </c>
      <c r="S14" s="120">
        <v>0.06</v>
      </c>
      <c r="T14" s="41"/>
      <c r="U14" s="41"/>
    </row>
    <row r="15" spans="1:21" s="20" customFormat="1" ht="26.4" customHeight="1">
      <c r="A15" s="138"/>
      <c r="B15" s="181"/>
      <c r="C15" s="132">
        <v>40</v>
      </c>
      <c r="D15" s="175" t="s">
        <v>9</v>
      </c>
      <c r="E15" s="234" t="s">
        <v>145</v>
      </c>
      <c r="F15" s="242">
        <v>200</v>
      </c>
      <c r="G15" s="181"/>
      <c r="H15" s="104">
        <v>5</v>
      </c>
      <c r="I15" s="13">
        <v>7.6</v>
      </c>
      <c r="J15" s="27">
        <v>12.8</v>
      </c>
      <c r="K15" s="410">
        <v>139.80000000000001</v>
      </c>
      <c r="L15" s="328">
        <v>0.04</v>
      </c>
      <c r="M15" s="13">
        <v>3.32</v>
      </c>
      <c r="N15" s="13">
        <v>0</v>
      </c>
      <c r="O15" s="55">
        <v>2.12</v>
      </c>
      <c r="P15" s="328">
        <v>31.94</v>
      </c>
      <c r="Q15" s="13">
        <v>109.2</v>
      </c>
      <c r="R15" s="13">
        <v>24.66</v>
      </c>
      <c r="S15" s="55">
        <v>1.18</v>
      </c>
      <c r="T15" s="105"/>
      <c r="U15" s="105"/>
    </row>
    <row r="16" spans="1:21" s="41" customFormat="1" ht="26.4" customHeight="1">
      <c r="A16" s="139"/>
      <c r="B16" s="153"/>
      <c r="C16" s="133">
        <v>178</v>
      </c>
      <c r="D16" s="174" t="s">
        <v>10</v>
      </c>
      <c r="E16" s="235" t="s">
        <v>163</v>
      </c>
      <c r="F16" s="245">
        <v>240</v>
      </c>
      <c r="G16" s="180"/>
      <c r="H16" s="104">
        <v>25.92</v>
      </c>
      <c r="I16" s="13">
        <v>14.64</v>
      </c>
      <c r="J16" s="27">
        <v>12.48</v>
      </c>
      <c r="K16" s="410">
        <v>284.39999999999998</v>
      </c>
      <c r="L16" s="328">
        <v>0.7</v>
      </c>
      <c r="M16" s="13">
        <v>21.6</v>
      </c>
      <c r="N16" s="13">
        <v>0.02</v>
      </c>
      <c r="O16" s="55">
        <v>0.67</v>
      </c>
      <c r="P16" s="328">
        <v>124.18</v>
      </c>
      <c r="Q16" s="13">
        <v>187.01</v>
      </c>
      <c r="R16" s="13">
        <v>54.14</v>
      </c>
      <c r="S16" s="55">
        <v>3</v>
      </c>
      <c r="T16" s="164"/>
      <c r="U16" s="164"/>
    </row>
    <row r="17" spans="1:21" s="20" customFormat="1" ht="33.75" customHeight="1">
      <c r="A17" s="140"/>
      <c r="B17" s="181"/>
      <c r="C17" s="132">
        <v>219</v>
      </c>
      <c r="D17" s="340" t="s">
        <v>20</v>
      </c>
      <c r="E17" s="324" t="s">
        <v>90</v>
      </c>
      <c r="F17" s="242">
        <v>200</v>
      </c>
      <c r="G17" s="181"/>
      <c r="H17" s="327">
        <v>0</v>
      </c>
      <c r="I17" s="17">
        <v>0</v>
      </c>
      <c r="J17" s="50">
        <v>25</v>
      </c>
      <c r="K17" s="348">
        <v>100</v>
      </c>
      <c r="L17" s="327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5"/>
      <c r="U17" s="105"/>
    </row>
    <row r="18" spans="1:21" s="20" customFormat="1" ht="26.4" customHeight="1">
      <c r="A18" s="140"/>
      <c r="B18" s="182"/>
      <c r="C18" s="134"/>
      <c r="D18" s="197" t="s">
        <v>15</v>
      </c>
      <c r="E18" s="236" t="s">
        <v>67</v>
      </c>
      <c r="F18" s="179">
        <v>45</v>
      </c>
      <c r="G18" s="305"/>
      <c r="H18" s="21">
        <v>3.19</v>
      </c>
      <c r="I18" s="17">
        <v>0.31</v>
      </c>
      <c r="J18" s="22">
        <v>19.89</v>
      </c>
      <c r="K18" s="411">
        <v>108</v>
      </c>
      <c r="L18" s="327">
        <v>0.05</v>
      </c>
      <c r="M18" s="17">
        <v>0</v>
      </c>
      <c r="N18" s="17">
        <v>0</v>
      </c>
      <c r="O18" s="50">
        <v>0.08</v>
      </c>
      <c r="P18" s="327">
        <v>16.649999999999999</v>
      </c>
      <c r="Q18" s="17">
        <v>98.1</v>
      </c>
      <c r="R18" s="17">
        <v>29.25</v>
      </c>
      <c r="S18" s="50">
        <v>1.26</v>
      </c>
      <c r="T18" s="105"/>
      <c r="U18" s="105"/>
    </row>
    <row r="19" spans="1:21" s="20" customFormat="1" ht="26.4" customHeight="1">
      <c r="A19" s="140"/>
      <c r="B19" s="182"/>
      <c r="C19" s="169"/>
      <c r="D19" s="197" t="s">
        <v>16</v>
      </c>
      <c r="E19" s="236" t="s">
        <v>55</v>
      </c>
      <c r="F19" s="179">
        <v>25</v>
      </c>
      <c r="G19" s="305"/>
      <c r="H19" s="21">
        <v>1.42</v>
      </c>
      <c r="I19" s="17">
        <v>0.27</v>
      </c>
      <c r="J19" s="22">
        <v>9.3000000000000007</v>
      </c>
      <c r="K19" s="411">
        <v>45.32</v>
      </c>
      <c r="L19" s="327">
        <v>0.02</v>
      </c>
      <c r="M19" s="17">
        <v>0.1</v>
      </c>
      <c r="N19" s="17">
        <v>0</v>
      </c>
      <c r="O19" s="50">
        <v>7.0000000000000007E-2</v>
      </c>
      <c r="P19" s="327">
        <v>8.5</v>
      </c>
      <c r="Q19" s="17">
        <v>30</v>
      </c>
      <c r="R19" s="17">
        <v>10.25</v>
      </c>
      <c r="S19" s="50">
        <v>0.56999999999999995</v>
      </c>
      <c r="T19" s="105"/>
      <c r="U19" s="105"/>
    </row>
    <row r="20" spans="1:21" s="41" customFormat="1" ht="26.4" customHeight="1">
      <c r="A20" s="139"/>
      <c r="B20" s="153"/>
      <c r="C20" s="352"/>
      <c r="D20" s="177"/>
      <c r="E20" s="237" t="s">
        <v>24</v>
      </c>
      <c r="F20" s="257">
        <f>SUM(F14:F19)</f>
        <v>770</v>
      </c>
      <c r="G20" s="185"/>
      <c r="H20" s="127">
        <f t="shared" ref="H20:S20" si="1">SUM(H14:H19)</f>
        <v>40.049999999999997</v>
      </c>
      <c r="I20" s="126">
        <f t="shared" si="1"/>
        <v>27.869999999999997</v>
      </c>
      <c r="J20" s="249">
        <f t="shared" si="1"/>
        <v>95.009999999999991</v>
      </c>
      <c r="K20" s="412">
        <f>SUM(K14:K19)</f>
        <v>816.42000000000007</v>
      </c>
      <c r="L20" s="270">
        <f t="shared" si="1"/>
        <v>0.81</v>
      </c>
      <c r="M20" s="126">
        <f t="shared" si="1"/>
        <v>30.700000000000003</v>
      </c>
      <c r="N20" s="126">
        <f t="shared" si="1"/>
        <v>0.02</v>
      </c>
      <c r="O20" s="128">
        <f t="shared" si="1"/>
        <v>5.7200000000000006</v>
      </c>
      <c r="P20" s="270">
        <f t="shared" si="1"/>
        <v>184.43</v>
      </c>
      <c r="Q20" s="126">
        <f t="shared" si="1"/>
        <v>426.65</v>
      </c>
      <c r="R20" s="126">
        <f t="shared" si="1"/>
        <v>119.56</v>
      </c>
      <c r="S20" s="128">
        <f t="shared" si="1"/>
        <v>6.11</v>
      </c>
    </row>
    <row r="21" spans="1:21" s="41" customFormat="1" ht="26.4" customHeight="1" thickBot="1">
      <c r="A21" s="192"/>
      <c r="B21" s="154"/>
      <c r="C21" s="354"/>
      <c r="D21" s="178"/>
      <c r="E21" s="238" t="s">
        <v>25</v>
      </c>
      <c r="F21" s="183"/>
      <c r="G21" s="183"/>
      <c r="H21" s="205"/>
      <c r="I21" s="63"/>
      <c r="J21" s="168"/>
      <c r="K21" s="413">
        <f>K20/23.5</f>
        <v>34.741276595744687</v>
      </c>
      <c r="L21" s="271"/>
      <c r="M21" s="63"/>
      <c r="N21" s="63"/>
      <c r="O21" s="146"/>
      <c r="P21" s="271"/>
      <c r="Q21" s="63"/>
      <c r="R21" s="63"/>
      <c r="S21" s="146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136" t="s">
        <v>45</v>
      </c>
      <c r="D4" s="171"/>
      <c r="E4" s="209"/>
      <c r="F4" s="130"/>
      <c r="G4" s="594"/>
      <c r="H4" s="349" t="s">
        <v>26</v>
      </c>
      <c r="I4" s="89"/>
      <c r="J4" s="350"/>
      <c r="K4" s="463" t="s">
        <v>27</v>
      </c>
      <c r="L4" s="792" t="s">
        <v>28</v>
      </c>
      <c r="M4" s="793"/>
      <c r="N4" s="793"/>
      <c r="O4" s="793"/>
      <c r="P4" s="792" t="s">
        <v>29</v>
      </c>
      <c r="Q4" s="795"/>
      <c r="R4" s="795"/>
      <c r="S4" s="796"/>
    </row>
    <row r="5" spans="1:19" s="20" customFormat="1" ht="28.5" customHeight="1" thickBot="1">
      <c r="A5" s="188" t="s">
        <v>0</v>
      </c>
      <c r="B5" s="188"/>
      <c r="C5" s="137" t="s">
        <v>46</v>
      </c>
      <c r="D5" s="113" t="s">
        <v>47</v>
      </c>
      <c r="E5" s="137" t="s">
        <v>44</v>
      </c>
      <c r="F5" s="131" t="s">
        <v>30</v>
      </c>
      <c r="G5" s="137" t="s">
        <v>43</v>
      </c>
      <c r="H5" s="326" t="s">
        <v>31</v>
      </c>
      <c r="I5" s="95" t="s">
        <v>32</v>
      </c>
      <c r="J5" s="96" t="s">
        <v>33</v>
      </c>
      <c r="K5" s="464" t="s">
        <v>34</v>
      </c>
      <c r="L5" s="774" t="s">
        <v>35</v>
      </c>
      <c r="M5" s="706" t="s">
        <v>36</v>
      </c>
      <c r="N5" s="706" t="s">
        <v>37</v>
      </c>
      <c r="O5" s="775" t="s">
        <v>38</v>
      </c>
      <c r="P5" s="774" t="s">
        <v>39</v>
      </c>
      <c r="Q5" s="706" t="s">
        <v>40</v>
      </c>
      <c r="R5" s="706" t="s">
        <v>41</v>
      </c>
      <c r="S5" s="646" t="s">
        <v>42</v>
      </c>
    </row>
    <row r="6" spans="1:19" s="20" customFormat="1" ht="37.5" customHeight="1">
      <c r="A6" s="191" t="s">
        <v>6</v>
      </c>
      <c r="B6" s="191"/>
      <c r="C6" s="184" t="s">
        <v>153</v>
      </c>
      <c r="D6" s="373" t="s">
        <v>23</v>
      </c>
      <c r="E6" s="558" t="s">
        <v>51</v>
      </c>
      <c r="F6" s="557">
        <v>17</v>
      </c>
      <c r="G6" s="184"/>
      <c r="H6" s="327">
        <v>1.7</v>
      </c>
      <c r="I6" s="17">
        <v>4.42</v>
      </c>
      <c r="J6" s="50">
        <v>0.85</v>
      </c>
      <c r="K6" s="347">
        <v>49.98</v>
      </c>
      <c r="L6" s="363">
        <v>0</v>
      </c>
      <c r="M6" s="47">
        <v>0.1</v>
      </c>
      <c r="N6" s="47">
        <v>0</v>
      </c>
      <c r="O6" s="48">
        <v>0</v>
      </c>
      <c r="P6" s="363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38"/>
      <c r="B7" s="138"/>
      <c r="C7" s="290">
        <v>137</v>
      </c>
      <c r="D7" s="288" t="s">
        <v>23</v>
      </c>
      <c r="E7" s="286" t="s">
        <v>103</v>
      </c>
      <c r="F7" s="179">
        <v>100</v>
      </c>
      <c r="G7" s="343"/>
      <c r="H7" s="327">
        <v>0.9</v>
      </c>
      <c r="I7" s="17">
        <v>0</v>
      </c>
      <c r="J7" s="50">
        <v>8.6</v>
      </c>
      <c r="K7" s="347">
        <v>38</v>
      </c>
      <c r="L7" s="327">
        <v>0.06</v>
      </c>
      <c r="M7" s="17">
        <v>38</v>
      </c>
      <c r="N7" s="17">
        <v>0.06</v>
      </c>
      <c r="O7" s="50">
        <v>0</v>
      </c>
      <c r="P7" s="327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38"/>
      <c r="B8" s="138"/>
      <c r="C8" s="179">
        <v>145</v>
      </c>
      <c r="D8" s="197" t="s">
        <v>4</v>
      </c>
      <c r="E8" s="559" t="s">
        <v>146</v>
      </c>
      <c r="F8" s="392">
        <v>150</v>
      </c>
      <c r="G8" s="179"/>
      <c r="H8" s="327">
        <v>19.2</v>
      </c>
      <c r="I8" s="17">
        <v>14.7</v>
      </c>
      <c r="J8" s="50">
        <v>32.85</v>
      </c>
      <c r="K8" s="347">
        <v>340.95</v>
      </c>
      <c r="L8" s="327">
        <v>0.73</v>
      </c>
      <c r="M8" s="17">
        <v>0.37</v>
      </c>
      <c r="N8" s="17">
        <v>0.12</v>
      </c>
      <c r="O8" s="50">
        <v>0.57999999999999996</v>
      </c>
      <c r="P8" s="327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38"/>
      <c r="B9" s="138"/>
      <c r="C9" s="182">
        <v>95</v>
      </c>
      <c r="D9" s="198" t="s">
        <v>20</v>
      </c>
      <c r="E9" s="228" t="s">
        <v>105</v>
      </c>
      <c r="F9" s="650">
        <v>200</v>
      </c>
      <c r="G9" s="307"/>
      <c r="H9" s="327">
        <v>0</v>
      </c>
      <c r="I9" s="17">
        <v>0</v>
      </c>
      <c r="J9" s="50">
        <v>24.4</v>
      </c>
      <c r="K9" s="347">
        <v>97.6</v>
      </c>
      <c r="L9" s="327">
        <v>0.16</v>
      </c>
      <c r="M9" s="17">
        <v>9.18</v>
      </c>
      <c r="N9" s="17">
        <v>0.16</v>
      </c>
      <c r="O9" s="50">
        <v>0.8</v>
      </c>
      <c r="P9" s="327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38"/>
      <c r="B10" s="138"/>
      <c r="C10" s="182">
        <v>121</v>
      </c>
      <c r="D10" s="197" t="s">
        <v>15</v>
      </c>
      <c r="E10" s="287" t="s">
        <v>59</v>
      </c>
      <c r="F10" s="488">
        <v>20</v>
      </c>
      <c r="G10" s="179"/>
      <c r="H10" s="327">
        <v>1.44</v>
      </c>
      <c r="I10" s="17">
        <v>0.13</v>
      </c>
      <c r="J10" s="50">
        <v>9.83</v>
      </c>
      <c r="K10" s="347">
        <v>50.44</v>
      </c>
      <c r="L10" s="327">
        <v>0.04</v>
      </c>
      <c r="M10" s="17">
        <v>0</v>
      </c>
      <c r="N10" s="17">
        <v>0</v>
      </c>
      <c r="O10" s="50">
        <v>0.51</v>
      </c>
      <c r="P10" s="327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38"/>
      <c r="B11" s="138"/>
      <c r="C11" s="179">
        <v>120</v>
      </c>
      <c r="D11" s="197" t="s">
        <v>16</v>
      </c>
      <c r="E11" s="198" t="s">
        <v>55</v>
      </c>
      <c r="F11" s="169">
        <v>20</v>
      </c>
      <c r="G11" s="179"/>
      <c r="H11" s="327">
        <v>1.1399999999999999</v>
      </c>
      <c r="I11" s="17">
        <v>0.22</v>
      </c>
      <c r="J11" s="50">
        <v>7.44</v>
      </c>
      <c r="K11" s="348">
        <v>36.26</v>
      </c>
      <c r="L11" s="327">
        <v>0.02</v>
      </c>
      <c r="M11" s="17">
        <v>0.08</v>
      </c>
      <c r="N11" s="17">
        <v>0</v>
      </c>
      <c r="O11" s="50">
        <v>0.06</v>
      </c>
      <c r="P11" s="327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38"/>
      <c r="B12" s="138"/>
      <c r="C12" s="179"/>
      <c r="D12" s="197"/>
      <c r="E12" s="450" t="s">
        <v>24</v>
      </c>
      <c r="F12" s="459">
        <f>SUM(F6:F11)</f>
        <v>507</v>
      </c>
      <c r="G12" s="179"/>
      <c r="H12" s="327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51">
        <f>SUM(K6:K11)</f>
        <v>613.23</v>
      </c>
      <c r="L12" s="327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27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483"/>
      <c r="B13" s="483"/>
      <c r="C13" s="527"/>
      <c r="D13" s="476"/>
      <c r="E13" s="529" t="s">
        <v>25</v>
      </c>
      <c r="F13" s="532"/>
      <c r="G13" s="476"/>
      <c r="H13" s="778"/>
      <c r="I13" s="779"/>
      <c r="J13" s="780"/>
      <c r="K13" s="552">
        <f>K12/23.5</f>
        <v>26.094893617021278</v>
      </c>
      <c r="L13" s="778"/>
      <c r="M13" s="779"/>
      <c r="N13" s="779"/>
      <c r="O13" s="780"/>
      <c r="P13" s="778"/>
      <c r="Q13" s="779"/>
      <c r="R13" s="779"/>
      <c r="S13" s="780"/>
    </row>
    <row r="14" spans="1:19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154</v>
      </c>
      <c r="F14" s="640">
        <v>60</v>
      </c>
      <c r="G14" s="776"/>
      <c r="H14" s="363">
        <v>8.4600000000000009</v>
      </c>
      <c r="I14" s="47">
        <v>11.22</v>
      </c>
      <c r="J14" s="48">
        <v>0.84</v>
      </c>
      <c r="K14" s="467">
        <v>138.18</v>
      </c>
      <c r="L14" s="363">
        <v>0.01</v>
      </c>
      <c r="M14" s="47">
        <v>1.41</v>
      </c>
      <c r="N14" s="47">
        <v>0.01</v>
      </c>
      <c r="O14" s="54">
        <v>0.36</v>
      </c>
      <c r="P14" s="363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38"/>
      <c r="B15" s="138"/>
      <c r="C15" s="179">
        <v>237</v>
      </c>
      <c r="D15" s="232" t="s">
        <v>9</v>
      </c>
      <c r="E15" s="287" t="s">
        <v>185</v>
      </c>
      <c r="F15" s="259">
        <v>200</v>
      </c>
      <c r="G15" s="599"/>
      <c r="H15" s="327">
        <v>1.8</v>
      </c>
      <c r="I15" s="17">
        <v>5.4</v>
      </c>
      <c r="J15" s="50">
        <v>7.2</v>
      </c>
      <c r="K15" s="347">
        <v>84.8</v>
      </c>
      <c r="L15" s="376">
        <v>0.03</v>
      </c>
      <c r="M15" s="24">
        <v>10.08</v>
      </c>
      <c r="N15" s="24">
        <v>0.1</v>
      </c>
      <c r="O15" s="25">
        <v>0.96</v>
      </c>
      <c r="P15" s="376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0"/>
      <c r="B16" s="560"/>
      <c r="C16" s="180">
        <v>222</v>
      </c>
      <c r="D16" s="274" t="s">
        <v>10</v>
      </c>
      <c r="E16" s="561" t="s">
        <v>148</v>
      </c>
      <c r="F16" s="262">
        <v>90</v>
      </c>
      <c r="G16" s="765"/>
      <c r="H16" s="376">
        <v>13.83</v>
      </c>
      <c r="I16" s="24">
        <v>14.43</v>
      </c>
      <c r="J16" s="58">
        <v>8.0299999999999994</v>
      </c>
      <c r="K16" s="375">
        <v>218.79</v>
      </c>
      <c r="L16" s="376">
        <v>7.0000000000000007E-2</v>
      </c>
      <c r="M16" s="24">
        <v>10.53</v>
      </c>
      <c r="N16" s="24">
        <v>0.02</v>
      </c>
      <c r="O16" s="25">
        <v>0.84</v>
      </c>
      <c r="P16" s="376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0"/>
      <c r="B17" s="139"/>
      <c r="C17" s="180">
        <v>141</v>
      </c>
      <c r="D17" s="274" t="s">
        <v>57</v>
      </c>
      <c r="E17" s="561" t="s">
        <v>147</v>
      </c>
      <c r="F17" s="262">
        <v>150</v>
      </c>
      <c r="G17" s="765"/>
      <c r="H17" s="336">
        <v>4.05</v>
      </c>
      <c r="I17" s="110">
        <v>6.6</v>
      </c>
      <c r="J17" s="277">
        <v>24.9</v>
      </c>
      <c r="K17" s="586">
        <v>174.75</v>
      </c>
      <c r="L17" s="336">
        <v>0.1</v>
      </c>
      <c r="M17" s="110">
        <v>14.59</v>
      </c>
      <c r="N17" s="110">
        <v>0</v>
      </c>
      <c r="O17" s="111">
        <v>1.32</v>
      </c>
      <c r="P17" s="336">
        <v>56.82</v>
      </c>
      <c r="Q17" s="110">
        <v>80.67</v>
      </c>
      <c r="R17" s="110">
        <v>26.47</v>
      </c>
      <c r="S17" s="277">
        <v>0.85</v>
      </c>
    </row>
    <row r="18" spans="1:19" s="20" customFormat="1" ht="37.5" customHeight="1">
      <c r="A18" s="140"/>
      <c r="B18" s="139"/>
      <c r="C18" s="180">
        <v>107</v>
      </c>
      <c r="D18" s="274" t="s">
        <v>20</v>
      </c>
      <c r="E18" s="561" t="s">
        <v>149</v>
      </c>
      <c r="F18" s="262">
        <v>200</v>
      </c>
      <c r="G18" s="765"/>
      <c r="H18" s="376">
        <v>0</v>
      </c>
      <c r="I18" s="24">
        <v>0</v>
      </c>
      <c r="J18" s="58">
        <v>22.8</v>
      </c>
      <c r="K18" s="375">
        <v>92</v>
      </c>
      <c r="L18" s="376">
        <v>0.04</v>
      </c>
      <c r="M18" s="24">
        <v>12</v>
      </c>
      <c r="N18" s="24">
        <v>0.6</v>
      </c>
      <c r="O18" s="25">
        <v>0</v>
      </c>
      <c r="P18" s="376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0"/>
      <c r="B19" s="139"/>
      <c r="C19" s="280">
        <v>119</v>
      </c>
      <c r="D19" s="274" t="s">
        <v>15</v>
      </c>
      <c r="E19" s="199" t="s">
        <v>67</v>
      </c>
      <c r="F19" s="221">
        <v>30</v>
      </c>
      <c r="G19" s="765"/>
      <c r="H19" s="376">
        <v>2.13</v>
      </c>
      <c r="I19" s="24">
        <v>0.21</v>
      </c>
      <c r="J19" s="58">
        <v>13.26</v>
      </c>
      <c r="K19" s="665">
        <v>72</v>
      </c>
      <c r="L19" s="376">
        <v>0.03</v>
      </c>
      <c r="M19" s="24">
        <v>0</v>
      </c>
      <c r="N19" s="24">
        <v>0</v>
      </c>
      <c r="O19" s="25">
        <v>0.05</v>
      </c>
      <c r="P19" s="376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0"/>
      <c r="B20" s="139"/>
      <c r="C20" s="180">
        <v>120</v>
      </c>
      <c r="D20" s="274" t="s">
        <v>16</v>
      </c>
      <c r="E20" s="199" t="s">
        <v>55</v>
      </c>
      <c r="F20" s="221">
        <v>20</v>
      </c>
      <c r="G20" s="765"/>
      <c r="H20" s="376">
        <v>1.1399999999999999</v>
      </c>
      <c r="I20" s="24">
        <v>0.22</v>
      </c>
      <c r="J20" s="58">
        <v>7.44</v>
      </c>
      <c r="K20" s="665">
        <v>36.26</v>
      </c>
      <c r="L20" s="376">
        <v>0.02</v>
      </c>
      <c r="M20" s="24">
        <v>0.08</v>
      </c>
      <c r="N20" s="24">
        <v>0</v>
      </c>
      <c r="O20" s="25">
        <v>0.06</v>
      </c>
      <c r="P20" s="376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0"/>
      <c r="B21" s="139"/>
      <c r="C21" s="562"/>
      <c r="D21" s="563"/>
      <c r="E21" s="450" t="s">
        <v>24</v>
      </c>
      <c r="F21" s="371">
        <f>F14+F15+F16+F17+F18+F19+F20</f>
        <v>750</v>
      </c>
      <c r="G21" s="371"/>
      <c r="H21" s="652">
        <f t="shared" ref="H21:S21" si="1">H14+H15+H16+H17+H18+H19+H20</f>
        <v>31.410000000000004</v>
      </c>
      <c r="I21" s="109">
        <f t="shared" si="1"/>
        <v>38.08</v>
      </c>
      <c r="J21" s="368">
        <f t="shared" si="1"/>
        <v>84.47</v>
      </c>
      <c r="K21" s="708">
        <f t="shared" si="1"/>
        <v>816.78</v>
      </c>
      <c r="L21" s="652">
        <f t="shared" si="1"/>
        <v>0.30000000000000004</v>
      </c>
      <c r="M21" s="109">
        <f t="shared" si="1"/>
        <v>48.69</v>
      </c>
      <c r="N21" s="109">
        <f t="shared" si="1"/>
        <v>0.73</v>
      </c>
      <c r="O21" s="369">
        <f t="shared" si="1"/>
        <v>3.5899999999999994</v>
      </c>
      <c r="P21" s="652">
        <f t="shared" si="1"/>
        <v>212.52</v>
      </c>
      <c r="Q21" s="109">
        <f t="shared" si="1"/>
        <v>440.13</v>
      </c>
      <c r="R21" s="109">
        <f t="shared" si="1"/>
        <v>104.72</v>
      </c>
      <c r="S21" s="368">
        <f t="shared" si="1"/>
        <v>4.4400000000000004</v>
      </c>
    </row>
    <row r="22" spans="1:19" s="20" customFormat="1" ht="37.5" customHeight="1" thickBot="1">
      <c r="A22" s="355"/>
      <c r="B22" s="192"/>
      <c r="C22" s="186"/>
      <c r="D22" s="289"/>
      <c r="E22" s="529" t="s">
        <v>150</v>
      </c>
      <c r="F22" s="651"/>
      <c r="G22" s="777"/>
      <c r="H22" s="271"/>
      <c r="I22" s="63"/>
      <c r="J22" s="146"/>
      <c r="K22" s="636">
        <f>K21/23.5</f>
        <v>34.756595744680851</v>
      </c>
      <c r="L22" s="576"/>
      <c r="M22" s="577"/>
      <c r="N22" s="577"/>
      <c r="O22" s="579"/>
      <c r="P22" s="576"/>
      <c r="Q22" s="577"/>
      <c r="R22" s="577"/>
      <c r="S22" s="578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388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65"/>
      <c r="F3" s="565"/>
      <c r="G3" s="565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433" t="s">
        <v>45</v>
      </c>
      <c r="D4" s="171"/>
      <c r="E4" s="541"/>
      <c r="F4" s="703"/>
      <c r="G4" s="433"/>
      <c r="H4" s="349" t="s">
        <v>26</v>
      </c>
      <c r="I4" s="89"/>
      <c r="J4" s="89"/>
      <c r="K4" s="250" t="s">
        <v>27</v>
      </c>
      <c r="L4" s="795" t="s">
        <v>28</v>
      </c>
      <c r="M4" s="793"/>
      <c r="N4" s="793"/>
      <c r="O4" s="794"/>
      <c r="P4" s="792" t="s">
        <v>29</v>
      </c>
      <c r="Q4" s="795"/>
      <c r="R4" s="795"/>
      <c r="S4" s="796"/>
    </row>
    <row r="5" spans="1:19" s="20" customFormat="1" ht="28.5" customHeight="1" thickBot="1">
      <c r="A5" s="188" t="s">
        <v>0</v>
      </c>
      <c r="B5" s="188"/>
      <c r="C5" s="342" t="s">
        <v>46</v>
      </c>
      <c r="D5" s="113" t="s">
        <v>47</v>
      </c>
      <c r="E5" s="167" t="s">
        <v>44</v>
      </c>
      <c r="F5" s="137" t="s">
        <v>30</v>
      </c>
      <c r="G5" s="137" t="s">
        <v>43</v>
      </c>
      <c r="H5" s="326" t="s">
        <v>31</v>
      </c>
      <c r="I5" s="95" t="s">
        <v>32</v>
      </c>
      <c r="J5" s="246" t="s">
        <v>33</v>
      </c>
      <c r="K5" s="251" t="s">
        <v>34</v>
      </c>
      <c r="L5" s="94" t="s">
        <v>35</v>
      </c>
      <c r="M5" s="95" t="s">
        <v>36</v>
      </c>
      <c r="N5" s="95" t="s">
        <v>37</v>
      </c>
      <c r="O5" s="96" t="s">
        <v>38</v>
      </c>
      <c r="P5" s="326" t="s">
        <v>39</v>
      </c>
      <c r="Q5" s="95" t="s">
        <v>40</v>
      </c>
      <c r="R5" s="95" t="s">
        <v>41</v>
      </c>
      <c r="S5" s="96" t="s">
        <v>42</v>
      </c>
    </row>
    <row r="6" spans="1:19" s="20" customFormat="1" ht="37.5" customHeight="1">
      <c r="A6" s="191" t="s">
        <v>6</v>
      </c>
      <c r="B6" s="191"/>
      <c r="C6" s="184">
        <v>24</v>
      </c>
      <c r="D6" s="373" t="s">
        <v>8</v>
      </c>
      <c r="E6" s="337" t="s">
        <v>187</v>
      </c>
      <c r="F6" s="184">
        <v>150</v>
      </c>
      <c r="G6" s="373"/>
      <c r="H6" s="363">
        <v>0.6</v>
      </c>
      <c r="I6" s="47">
        <v>0</v>
      </c>
      <c r="J6" s="54">
        <v>16.95</v>
      </c>
      <c r="K6" s="496">
        <v>69</v>
      </c>
      <c r="L6" s="46">
        <v>0.01</v>
      </c>
      <c r="M6" s="47">
        <v>19.5</v>
      </c>
      <c r="N6" s="47">
        <v>0.04</v>
      </c>
      <c r="O6" s="48">
        <v>0</v>
      </c>
      <c r="P6" s="363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38"/>
      <c r="B7" s="138"/>
      <c r="C7" s="180">
        <v>229</v>
      </c>
      <c r="D7" s="272" t="s">
        <v>10</v>
      </c>
      <c r="E7" s="235" t="s">
        <v>165</v>
      </c>
      <c r="F7" s="306">
        <v>90</v>
      </c>
      <c r="G7" s="180"/>
      <c r="H7" s="376">
        <v>17.010000000000002</v>
      </c>
      <c r="I7" s="24">
        <v>6.36</v>
      </c>
      <c r="J7" s="25">
        <v>3.1</v>
      </c>
      <c r="K7" s="255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76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38"/>
      <c r="B8" s="138"/>
      <c r="C8" s="181">
        <v>52</v>
      </c>
      <c r="D8" s="340" t="s">
        <v>79</v>
      </c>
      <c r="E8" s="234" t="s">
        <v>151</v>
      </c>
      <c r="F8" s="564">
        <v>150</v>
      </c>
      <c r="G8" s="181"/>
      <c r="H8" s="327">
        <v>3.15</v>
      </c>
      <c r="I8" s="17">
        <v>4.5</v>
      </c>
      <c r="J8" s="22">
        <v>17.55</v>
      </c>
      <c r="K8" s="252">
        <v>122.85</v>
      </c>
      <c r="L8" s="21">
        <v>0.16</v>
      </c>
      <c r="M8" s="17">
        <v>25.3</v>
      </c>
      <c r="N8" s="17">
        <v>0</v>
      </c>
      <c r="O8" s="50">
        <v>5.53</v>
      </c>
      <c r="P8" s="327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38"/>
      <c r="B9" s="138"/>
      <c r="C9" s="179">
        <v>219</v>
      </c>
      <c r="D9" s="197" t="s">
        <v>20</v>
      </c>
      <c r="E9" s="332" t="s">
        <v>158</v>
      </c>
      <c r="F9" s="239">
        <v>200</v>
      </c>
      <c r="G9" s="197"/>
      <c r="H9" s="327">
        <v>0</v>
      </c>
      <c r="I9" s="17">
        <v>0</v>
      </c>
      <c r="J9" s="22">
        <v>25</v>
      </c>
      <c r="K9" s="253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76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38"/>
      <c r="B10" s="138"/>
      <c r="C10" s="182">
        <v>119</v>
      </c>
      <c r="D10" s="197" t="s">
        <v>15</v>
      </c>
      <c r="E10" s="232" t="s">
        <v>67</v>
      </c>
      <c r="F10" s="179">
        <v>30</v>
      </c>
      <c r="G10" s="307"/>
      <c r="H10" s="327">
        <v>2.13</v>
      </c>
      <c r="I10" s="17">
        <v>0.21</v>
      </c>
      <c r="J10" s="22">
        <v>13.26</v>
      </c>
      <c r="K10" s="253">
        <v>72</v>
      </c>
      <c r="L10" s="21">
        <v>0.03</v>
      </c>
      <c r="M10" s="17">
        <v>0</v>
      </c>
      <c r="N10" s="17">
        <v>0</v>
      </c>
      <c r="O10" s="50">
        <v>0.05</v>
      </c>
      <c r="P10" s="327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38"/>
      <c r="B11" s="138"/>
      <c r="C11" s="179">
        <v>120</v>
      </c>
      <c r="D11" s="197" t="s">
        <v>16</v>
      </c>
      <c r="E11" s="232" t="s">
        <v>22</v>
      </c>
      <c r="F11" s="179">
        <v>20</v>
      </c>
      <c r="G11" s="307"/>
      <c r="H11" s="327">
        <v>1.1399999999999999</v>
      </c>
      <c r="I11" s="17">
        <v>0.22</v>
      </c>
      <c r="J11" s="22">
        <v>7.44</v>
      </c>
      <c r="K11" s="253">
        <v>36.26</v>
      </c>
      <c r="L11" s="21">
        <v>0.02</v>
      </c>
      <c r="M11" s="17">
        <v>0.08</v>
      </c>
      <c r="N11" s="17">
        <v>0</v>
      </c>
      <c r="O11" s="50">
        <v>0.06</v>
      </c>
      <c r="P11" s="327">
        <v>6.8</v>
      </c>
      <c r="Q11" s="17">
        <v>24</v>
      </c>
      <c r="R11" s="17">
        <v>8.1999999999999993</v>
      </c>
      <c r="S11" s="264">
        <v>0.46</v>
      </c>
    </row>
    <row r="12" spans="1:19" s="20" customFormat="1" ht="37.5" customHeight="1">
      <c r="A12" s="138"/>
      <c r="B12" s="138"/>
      <c r="C12" s="179"/>
      <c r="D12" s="197"/>
      <c r="E12" s="237" t="s">
        <v>24</v>
      </c>
      <c r="F12" s="461">
        <f>SUM(F6:F11)</f>
        <v>640</v>
      </c>
      <c r="G12" s="179"/>
      <c r="H12" s="327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37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27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483"/>
      <c r="B13" s="483"/>
      <c r="C13" s="527"/>
      <c r="D13" s="476"/>
      <c r="E13" s="238" t="s">
        <v>25</v>
      </c>
      <c r="F13" s="527"/>
      <c r="G13" s="476"/>
      <c r="H13" s="538"/>
      <c r="I13" s="99"/>
      <c r="J13" s="535"/>
      <c r="K13" s="536">
        <f>K12/23.5</f>
        <v>22.820425531914893</v>
      </c>
      <c r="L13" s="534"/>
      <c r="M13" s="99"/>
      <c r="N13" s="99"/>
      <c r="O13" s="100"/>
      <c r="P13" s="538"/>
      <c r="Q13" s="99"/>
      <c r="R13" s="99"/>
      <c r="S13" s="100"/>
    </row>
    <row r="14" spans="1:19" s="20" customFormat="1" ht="37.5" customHeight="1">
      <c r="A14" s="191" t="s">
        <v>7</v>
      </c>
      <c r="B14" s="191"/>
      <c r="C14" s="184">
        <v>25</v>
      </c>
      <c r="D14" s="337" t="s">
        <v>23</v>
      </c>
      <c r="E14" s="528" t="s">
        <v>58</v>
      </c>
      <c r="F14" s="530">
        <v>150</v>
      </c>
      <c r="G14" s="184"/>
      <c r="H14" s="363">
        <v>0.6</v>
      </c>
      <c r="I14" s="47">
        <v>0.45</v>
      </c>
      <c r="J14" s="48">
        <v>12.3</v>
      </c>
      <c r="K14" s="297">
        <v>54.9</v>
      </c>
      <c r="L14" s="363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38"/>
      <c r="B15" s="138"/>
      <c r="C15" s="179">
        <v>37</v>
      </c>
      <c r="D15" s="232" t="s">
        <v>9</v>
      </c>
      <c r="E15" s="561" t="s">
        <v>152</v>
      </c>
      <c r="F15" s="245">
        <v>200</v>
      </c>
      <c r="G15" s="197"/>
      <c r="H15" s="328">
        <v>6</v>
      </c>
      <c r="I15" s="13">
        <v>5.4</v>
      </c>
      <c r="J15" s="55">
        <v>10.8</v>
      </c>
      <c r="K15" s="182">
        <v>115.6</v>
      </c>
      <c r="L15" s="328">
        <v>0.1</v>
      </c>
      <c r="M15" s="13">
        <v>10.7</v>
      </c>
      <c r="N15" s="13">
        <v>0</v>
      </c>
      <c r="O15" s="55">
        <v>0.18</v>
      </c>
      <c r="P15" s="104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39"/>
      <c r="B16" s="560"/>
      <c r="C16" s="180">
        <v>181</v>
      </c>
      <c r="D16" s="274" t="s">
        <v>10</v>
      </c>
      <c r="E16" s="561" t="s">
        <v>175</v>
      </c>
      <c r="F16" s="245">
        <v>90</v>
      </c>
      <c r="G16" s="272"/>
      <c r="H16" s="328">
        <v>21.24</v>
      </c>
      <c r="I16" s="13">
        <v>7.47</v>
      </c>
      <c r="J16" s="55">
        <v>2.7</v>
      </c>
      <c r="K16" s="182">
        <v>162.9</v>
      </c>
      <c r="L16" s="328">
        <v>0.03</v>
      </c>
      <c r="M16" s="13">
        <v>0.28999999999999998</v>
      </c>
      <c r="N16" s="13">
        <v>0.32</v>
      </c>
      <c r="O16" s="55">
        <v>2.39</v>
      </c>
      <c r="P16" s="104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39"/>
      <c r="B17" s="139"/>
      <c r="C17" s="180">
        <v>64</v>
      </c>
      <c r="D17" s="274" t="s">
        <v>57</v>
      </c>
      <c r="E17" s="561" t="s">
        <v>92</v>
      </c>
      <c r="F17" s="245">
        <v>150</v>
      </c>
      <c r="G17" s="272"/>
      <c r="H17" s="328">
        <v>6.45</v>
      </c>
      <c r="I17" s="13">
        <v>4.05</v>
      </c>
      <c r="J17" s="55">
        <v>40.200000000000003</v>
      </c>
      <c r="K17" s="182">
        <v>223.65</v>
      </c>
      <c r="L17" s="328">
        <v>0.08</v>
      </c>
      <c r="M17" s="13">
        <v>0</v>
      </c>
      <c r="N17" s="13">
        <v>0</v>
      </c>
      <c r="O17" s="55">
        <v>2.0699999999999998</v>
      </c>
      <c r="P17" s="104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39"/>
      <c r="B18" s="139"/>
      <c r="C18" s="280">
        <v>98</v>
      </c>
      <c r="D18" s="180" t="s">
        <v>20</v>
      </c>
      <c r="E18" s="274" t="s">
        <v>112</v>
      </c>
      <c r="F18" s="562">
        <v>200</v>
      </c>
      <c r="G18" s="304"/>
      <c r="H18" s="23">
        <v>0.4</v>
      </c>
      <c r="I18" s="24">
        <v>0</v>
      </c>
      <c r="J18" s="25">
        <v>27</v>
      </c>
      <c r="K18" s="255">
        <v>110</v>
      </c>
      <c r="L18" s="376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39"/>
      <c r="B19" s="139"/>
      <c r="C19" s="280">
        <v>119</v>
      </c>
      <c r="D19" s="197" t="s">
        <v>15</v>
      </c>
      <c r="E19" s="236" t="s">
        <v>67</v>
      </c>
      <c r="F19" s="179">
        <v>45</v>
      </c>
      <c r="G19" s="305"/>
      <c r="H19" s="327">
        <v>3.19</v>
      </c>
      <c r="I19" s="17">
        <v>0.31</v>
      </c>
      <c r="J19" s="50">
        <v>19.89</v>
      </c>
      <c r="K19" s="252">
        <v>108</v>
      </c>
      <c r="L19" s="327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39"/>
      <c r="B20" s="139"/>
      <c r="C20" s="180">
        <v>120</v>
      </c>
      <c r="D20" s="197" t="s">
        <v>16</v>
      </c>
      <c r="E20" s="236" t="s">
        <v>55</v>
      </c>
      <c r="F20" s="179">
        <v>25</v>
      </c>
      <c r="G20" s="305"/>
      <c r="H20" s="327">
        <v>1.42</v>
      </c>
      <c r="I20" s="17">
        <v>0.27</v>
      </c>
      <c r="J20" s="50">
        <v>9.3000000000000007</v>
      </c>
      <c r="K20" s="252">
        <v>45.32</v>
      </c>
      <c r="L20" s="327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39"/>
      <c r="B21" s="139"/>
      <c r="C21" s="562"/>
      <c r="D21" s="563"/>
      <c r="E21" s="450"/>
      <c r="F21" s="367">
        <f>SUM(F14:F20)</f>
        <v>860</v>
      </c>
      <c r="G21" s="367"/>
      <c r="H21" s="268">
        <f t="shared" ref="H21:S21" si="1">SUM(H14:H20)</f>
        <v>39.299999999999997</v>
      </c>
      <c r="I21" s="38">
        <f t="shared" si="1"/>
        <v>17.95</v>
      </c>
      <c r="J21" s="83">
        <f t="shared" si="1"/>
        <v>122.19</v>
      </c>
      <c r="K21" s="367">
        <f>SUM(K14:K20)</f>
        <v>820.37</v>
      </c>
      <c r="L21" s="268">
        <f t="shared" si="1"/>
        <v>0.31</v>
      </c>
      <c r="M21" s="38">
        <f t="shared" si="1"/>
        <v>18.73</v>
      </c>
      <c r="N21" s="38">
        <f t="shared" si="1"/>
        <v>0.33</v>
      </c>
      <c r="O21" s="83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3">
        <f t="shared" si="1"/>
        <v>10.08</v>
      </c>
    </row>
    <row r="22" spans="1:19" s="41" customFormat="1" ht="37.5" customHeight="1" thickBot="1">
      <c r="A22" s="192"/>
      <c r="B22" s="192"/>
      <c r="C22" s="186"/>
      <c r="D22" s="289"/>
      <c r="E22" s="529"/>
      <c r="F22" s="566"/>
      <c r="G22" s="566"/>
      <c r="H22" s="568"/>
      <c r="I22" s="569"/>
      <c r="J22" s="570"/>
      <c r="K22" s="567">
        <f>K21/23.5</f>
        <v>34.909361702127661</v>
      </c>
      <c r="L22" s="568"/>
      <c r="M22" s="569"/>
      <c r="N22" s="569"/>
      <c r="O22" s="570"/>
      <c r="P22" s="781"/>
      <c r="Q22" s="569"/>
      <c r="R22" s="569"/>
      <c r="S22" s="570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388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593" t="s">
        <v>45</v>
      </c>
      <c r="C4" s="112"/>
      <c r="D4" s="227"/>
      <c r="E4" s="594"/>
      <c r="F4" s="593"/>
      <c r="G4" s="406" t="s">
        <v>26</v>
      </c>
      <c r="H4" s="463"/>
      <c r="I4" s="346"/>
      <c r="J4" s="250" t="s">
        <v>27</v>
      </c>
      <c r="K4" s="788" t="s">
        <v>28</v>
      </c>
      <c r="L4" s="789"/>
      <c r="M4" s="789"/>
      <c r="N4" s="789"/>
      <c r="O4" s="788" t="s">
        <v>29</v>
      </c>
      <c r="P4" s="790"/>
      <c r="Q4" s="790"/>
      <c r="R4" s="791"/>
    </row>
    <row r="5" spans="1:18" s="20" customFormat="1" ht="28.5" customHeight="1" thickBot="1">
      <c r="A5" s="113" t="s">
        <v>0</v>
      </c>
      <c r="B5" s="131" t="s">
        <v>46</v>
      </c>
      <c r="C5" s="616" t="s">
        <v>47</v>
      </c>
      <c r="D5" s="131" t="s">
        <v>44</v>
      </c>
      <c r="E5" s="137" t="s">
        <v>30</v>
      </c>
      <c r="F5" s="131" t="s">
        <v>43</v>
      </c>
      <c r="G5" s="326" t="s">
        <v>31</v>
      </c>
      <c r="H5" s="95" t="s">
        <v>32</v>
      </c>
      <c r="I5" s="96" t="s">
        <v>33</v>
      </c>
      <c r="J5" s="251" t="s">
        <v>34</v>
      </c>
      <c r="K5" s="550" t="s">
        <v>35</v>
      </c>
      <c r="L5" s="539" t="s">
        <v>36</v>
      </c>
      <c r="M5" s="539" t="s">
        <v>37</v>
      </c>
      <c r="N5" s="617" t="s">
        <v>38</v>
      </c>
      <c r="O5" s="360" t="s">
        <v>39</v>
      </c>
      <c r="P5" s="14" t="s">
        <v>40</v>
      </c>
      <c r="Q5" s="14" t="s">
        <v>41</v>
      </c>
      <c r="R5" s="98" t="s">
        <v>42</v>
      </c>
    </row>
    <row r="6" spans="1:18" s="20" customFormat="1" ht="26.4" customHeight="1">
      <c r="A6" s="114" t="s">
        <v>6</v>
      </c>
      <c r="B6" s="549" t="s">
        <v>54</v>
      </c>
      <c r="C6" s="286" t="s">
        <v>23</v>
      </c>
      <c r="D6" s="372" t="s">
        <v>51</v>
      </c>
      <c r="E6" s="290">
        <v>17</v>
      </c>
      <c r="F6" s="438"/>
      <c r="G6" s="351">
        <v>1.7</v>
      </c>
      <c r="H6" s="45">
        <v>4.42</v>
      </c>
      <c r="I6" s="294">
        <v>0.85</v>
      </c>
      <c r="J6" s="297">
        <v>49.98</v>
      </c>
      <c r="K6" s="351">
        <v>0</v>
      </c>
      <c r="L6" s="45">
        <v>0.1</v>
      </c>
      <c r="M6" s="45">
        <v>0</v>
      </c>
      <c r="N6" s="60">
        <v>0</v>
      </c>
      <c r="O6" s="351">
        <v>25.16</v>
      </c>
      <c r="P6" s="45">
        <v>18.190000000000001</v>
      </c>
      <c r="Q6" s="45">
        <v>3.74</v>
      </c>
      <c r="R6" s="294">
        <v>0.1</v>
      </c>
    </row>
    <row r="7" spans="1:18" s="20" customFormat="1" ht="26.4" customHeight="1">
      <c r="A7" s="114"/>
      <c r="B7" s="169">
        <v>54</v>
      </c>
      <c r="C7" s="197" t="s">
        <v>79</v>
      </c>
      <c r="D7" s="236" t="s">
        <v>50</v>
      </c>
      <c r="E7" s="179">
        <v>150</v>
      </c>
      <c r="F7" s="169"/>
      <c r="G7" s="376">
        <v>7.2</v>
      </c>
      <c r="H7" s="24">
        <v>5.0999999999999996</v>
      </c>
      <c r="I7" s="58">
        <v>33.9</v>
      </c>
      <c r="J7" s="255">
        <v>210.3</v>
      </c>
      <c r="K7" s="376">
        <v>0.21</v>
      </c>
      <c r="L7" s="24">
        <v>0</v>
      </c>
      <c r="M7" s="24">
        <v>0</v>
      </c>
      <c r="N7" s="25">
        <v>1.74</v>
      </c>
      <c r="O7" s="376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4"/>
      <c r="B8" s="169">
        <v>58</v>
      </c>
      <c r="C8" s="197" t="s">
        <v>10</v>
      </c>
      <c r="D8" s="228" t="s">
        <v>49</v>
      </c>
      <c r="E8" s="179">
        <v>90</v>
      </c>
      <c r="F8" s="169"/>
      <c r="G8" s="327">
        <v>12.4</v>
      </c>
      <c r="H8" s="17">
        <v>14.03</v>
      </c>
      <c r="I8" s="50">
        <v>2.56</v>
      </c>
      <c r="J8" s="252">
        <v>188.2</v>
      </c>
      <c r="K8" s="327">
        <v>7.0000000000000007E-2</v>
      </c>
      <c r="L8" s="17">
        <v>20.3</v>
      </c>
      <c r="M8" s="17">
        <v>0.03</v>
      </c>
      <c r="N8" s="22">
        <v>2.2999999999999998</v>
      </c>
      <c r="O8" s="327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4"/>
      <c r="B9" s="132">
        <v>104</v>
      </c>
      <c r="C9" s="340" t="s">
        <v>20</v>
      </c>
      <c r="D9" s="324" t="s">
        <v>107</v>
      </c>
      <c r="E9" s="242">
        <v>200</v>
      </c>
      <c r="F9" s="132"/>
      <c r="G9" s="327">
        <v>0</v>
      </c>
      <c r="H9" s="17">
        <v>0</v>
      </c>
      <c r="I9" s="50">
        <v>19.2</v>
      </c>
      <c r="J9" s="252">
        <v>76.8</v>
      </c>
      <c r="K9" s="327">
        <v>0.16</v>
      </c>
      <c r="L9" s="17">
        <v>9.16</v>
      </c>
      <c r="M9" s="17">
        <v>0.12</v>
      </c>
      <c r="N9" s="22">
        <v>0.8</v>
      </c>
      <c r="O9" s="327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4"/>
      <c r="B10" s="134">
        <v>119</v>
      </c>
      <c r="C10" s="197" t="s">
        <v>15</v>
      </c>
      <c r="D10" s="236" t="s">
        <v>21</v>
      </c>
      <c r="E10" s="179">
        <v>30</v>
      </c>
      <c r="F10" s="169"/>
      <c r="G10" s="327">
        <v>2.13</v>
      </c>
      <c r="H10" s="17">
        <v>0.21</v>
      </c>
      <c r="I10" s="50">
        <v>13.26</v>
      </c>
      <c r="J10" s="253">
        <v>72</v>
      </c>
      <c r="K10" s="327">
        <v>0.03</v>
      </c>
      <c r="L10" s="17">
        <v>0</v>
      </c>
      <c r="M10" s="17">
        <v>0</v>
      </c>
      <c r="N10" s="22">
        <v>0.05</v>
      </c>
      <c r="O10" s="327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4"/>
      <c r="B11" s="169">
        <v>120</v>
      </c>
      <c r="C11" s="197" t="s">
        <v>16</v>
      </c>
      <c r="D11" s="236" t="s">
        <v>55</v>
      </c>
      <c r="E11" s="179">
        <v>20</v>
      </c>
      <c r="F11" s="169"/>
      <c r="G11" s="327">
        <v>1.1399999999999999</v>
      </c>
      <c r="H11" s="17">
        <v>0.22</v>
      </c>
      <c r="I11" s="50">
        <v>7.44</v>
      </c>
      <c r="J11" s="253">
        <v>36.26</v>
      </c>
      <c r="K11" s="327">
        <v>0.02</v>
      </c>
      <c r="L11" s="17">
        <v>0.08</v>
      </c>
      <c r="M11" s="17">
        <v>0</v>
      </c>
      <c r="N11" s="22">
        <v>0.06</v>
      </c>
      <c r="O11" s="327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4"/>
      <c r="B12" s="169"/>
      <c r="C12" s="197"/>
      <c r="D12" s="430" t="s">
        <v>24</v>
      </c>
      <c r="E12" s="461">
        <f>SUM(E6:E11)</f>
        <v>507</v>
      </c>
      <c r="F12" s="169"/>
      <c r="G12" s="327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37">
        <f t="shared" si="0"/>
        <v>633.54</v>
      </c>
      <c r="K12" s="327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27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56"/>
      <c r="B13" s="532"/>
      <c r="C13" s="476"/>
      <c r="D13" s="432" t="s">
        <v>25</v>
      </c>
      <c r="E13" s="527"/>
      <c r="F13" s="526"/>
      <c r="G13" s="538"/>
      <c r="H13" s="99"/>
      <c r="I13" s="100"/>
      <c r="J13" s="536">
        <f>J12/23.5</f>
        <v>26.959148936170212</v>
      </c>
      <c r="K13" s="538"/>
      <c r="L13" s="99"/>
      <c r="M13" s="99"/>
      <c r="N13" s="535"/>
      <c r="O13" s="538"/>
      <c r="P13" s="99"/>
      <c r="Q13" s="99"/>
      <c r="R13" s="100"/>
    </row>
    <row r="14" spans="1:18" s="20" customFormat="1" ht="26.4" customHeight="1">
      <c r="A14" s="116" t="s">
        <v>7</v>
      </c>
      <c r="B14" s="615">
        <v>135</v>
      </c>
      <c r="C14" s="585" t="s">
        <v>23</v>
      </c>
      <c r="D14" s="233" t="s">
        <v>64</v>
      </c>
      <c r="E14" s="204">
        <v>60</v>
      </c>
      <c r="F14" s="361"/>
      <c r="G14" s="376">
        <v>1.2</v>
      </c>
      <c r="H14" s="24">
        <v>5.4</v>
      </c>
      <c r="I14" s="58">
        <v>5.16</v>
      </c>
      <c r="J14" s="255">
        <v>73.2</v>
      </c>
      <c r="K14" s="376">
        <v>0.01</v>
      </c>
      <c r="L14" s="24">
        <v>4.2</v>
      </c>
      <c r="M14" s="24">
        <v>0.55000000000000004</v>
      </c>
      <c r="N14" s="25">
        <v>0</v>
      </c>
      <c r="O14" s="376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5"/>
      <c r="B15" s="133">
        <v>36</v>
      </c>
      <c r="C15" s="272" t="s">
        <v>9</v>
      </c>
      <c r="D15" s="401" t="s">
        <v>56</v>
      </c>
      <c r="E15" s="180">
        <v>200</v>
      </c>
      <c r="F15" s="274"/>
      <c r="G15" s="336">
        <v>5</v>
      </c>
      <c r="H15" s="110">
        <v>8.6</v>
      </c>
      <c r="I15" s="277">
        <v>12.6</v>
      </c>
      <c r="J15" s="280">
        <v>147.80000000000001</v>
      </c>
      <c r="K15" s="336">
        <v>0.1</v>
      </c>
      <c r="L15" s="110">
        <v>10.08</v>
      </c>
      <c r="M15" s="110">
        <v>0</v>
      </c>
      <c r="N15" s="111">
        <v>1.1000000000000001</v>
      </c>
      <c r="O15" s="336">
        <v>41.98</v>
      </c>
      <c r="P15" s="110">
        <v>122.08</v>
      </c>
      <c r="Q15" s="110">
        <v>36.96</v>
      </c>
      <c r="R15" s="277">
        <v>11.18</v>
      </c>
    </row>
    <row r="16" spans="1:18" s="20" customFormat="1" ht="26.4" customHeight="1">
      <c r="A16" s="123"/>
      <c r="B16" s="133">
        <v>90</v>
      </c>
      <c r="C16" s="272" t="s">
        <v>10</v>
      </c>
      <c r="D16" s="429" t="s">
        <v>169</v>
      </c>
      <c r="E16" s="245">
        <v>90</v>
      </c>
      <c r="F16" s="133"/>
      <c r="G16" s="587">
        <v>15.21</v>
      </c>
      <c r="H16" s="124">
        <v>14.04</v>
      </c>
      <c r="I16" s="129">
        <v>8.91</v>
      </c>
      <c r="J16" s="256">
        <v>222.75</v>
      </c>
      <c r="K16" s="587">
        <v>0.37</v>
      </c>
      <c r="L16" s="124">
        <v>0.09</v>
      </c>
      <c r="M16" s="124">
        <v>0</v>
      </c>
      <c r="N16" s="125">
        <v>0.49</v>
      </c>
      <c r="O16" s="587">
        <v>54.18</v>
      </c>
      <c r="P16" s="124">
        <v>117.54</v>
      </c>
      <c r="Q16" s="124">
        <v>24.8</v>
      </c>
      <c r="R16" s="129">
        <v>1.6</v>
      </c>
    </row>
    <row r="17" spans="1:18" s="20" customFormat="1" ht="33" customHeight="1">
      <c r="A17" s="123"/>
      <c r="B17" s="133">
        <v>218</v>
      </c>
      <c r="C17" s="272" t="s">
        <v>57</v>
      </c>
      <c r="D17" s="401" t="s">
        <v>178</v>
      </c>
      <c r="E17" s="180">
        <v>150</v>
      </c>
      <c r="F17" s="274"/>
      <c r="G17" s="376">
        <v>4.1399999999999997</v>
      </c>
      <c r="H17" s="24">
        <v>10.86</v>
      </c>
      <c r="I17" s="58">
        <v>18.64</v>
      </c>
      <c r="J17" s="374">
        <v>189</v>
      </c>
      <c r="K17" s="376">
        <v>0.15</v>
      </c>
      <c r="L17" s="24">
        <v>13.75</v>
      </c>
      <c r="M17" s="24">
        <v>0.21</v>
      </c>
      <c r="N17" s="25">
        <v>0.37</v>
      </c>
      <c r="O17" s="376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3"/>
      <c r="B18" s="133">
        <v>219</v>
      </c>
      <c r="C18" s="272" t="s">
        <v>20</v>
      </c>
      <c r="D18" s="401" t="s">
        <v>158</v>
      </c>
      <c r="E18" s="180">
        <v>200</v>
      </c>
      <c r="F18" s="274"/>
      <c r="G18" s="376">
        <v>0</v>
      </c>
      <c r="H18" s="24">
        <v>0</v>
      </c>
      <c r="I18" s="58">
        <v>25</v>
      </c>
      <c r="J18" s="374">
        <v>100</v>
      </c>
      <c r="K18" s="376">
        <v>0</v>
      </c>
      <c r="L18" s="24">
        <v>5.48</v>
      </c>
      <c r="M18" s="24">
        <v>0</v>
      </c>
      <c r="N18" s="25">
        <v>0.57999999999999996</v>
      </c>
      <c r="O18" s="376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3"/>
      <c r="B19" s="586">
        <v>119</v>
      </c>
      <c r="C19" s="272" t="s">
        <v>15</v>
      </c>
      <c r="D19" s="279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74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3"/>
      <c r="B20" s="133">
        <v>120</v>
      </c>
      <c r="C20" s="272" t="s">
        <v>16</v>
      </c>
      <c r="D20" s="279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74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3"/>
      <c r="B21" s="588"/>
      <c r="C21" s="304"/>
      <c r="D21" s="430" t="s">
        <v>24</v>
      </c>
      <c r="E21" s="589">
        <f>E14+E15+E16+E17+E18+E19+E20</f>
        <v>750</v>
      </c>
      <c r="F21" s="133"/>
      <c r="G21" s="268">
        <f t="shared" ref="G21:R21" si="1">G14+G15+G16+G17+G18+G19+G20</f>
        <v>28.82</v>
      </c>
      <c r="H21" s="38">
        <f t="shared" si="1"/>
        <v>39.33</v>
      </c>
      <c r="I21" s="83">
        <f t="shared" si="1"/>
        <v>91.01</v>
      </c>
      <c r="J21" s="609">
        <f t="shared" si="1"/>
        <v>841.01</v>
      </c>
      <c r="K21" s="268">
        <f t="shared" si="1"/>
        <v>0.68</v>
      </c>
      <c r="L21" s="38">
        <f t="shared" si="1"/>
        <v>33.68</v>
      </c>
      <c r="M21" s="38">
        <f t="shared" si="1"/>
        <v>0.76</v>
      </c>
      <c r="N21" s="365">
        <f t="shared" si="1"/>
        <v>2.65</v>
      </c>
      <c r="O21" s="268">
        <f t="shared" si="1"/>
        <v>211.26999999999998</v>
      </c>
      <c r="P21" s="38">
        <f t="shared" si="1"/>
        <v>470.62</v>
      </c>
      <c r="Q21" s="38">
        <f t="shared" si="1"/>
        <v>153.1</v>
      </c>
      <c r="R21" s="83">
        <f t="shared" si="1"/>
        <v>19.920000000000002</v>
      </c>
    </row>
    <row r="22" spans="1:18" s="20" customFormat="1" ht="26.4" customHeight="1" thickBot="1">
      <c r="A22" s="145"/>
      <c r="B22" s="354"/>
      <c r="C22" s="178"/>
      <c r="D22" s="432" t="s">
        <v>25</v>
      </c>
      <c r="E22" s="183"/>
      <c r="F22" s="295"/>
      <c r="G22" s="271"/>
      <c r="H22" s="63"/>
      <c r="I22" s="146"/>
      <c r="J22" s="258">
        <f>J21/23.5</f>
        <v>35.787659574468087</v>
      </c>
      <c r="K22" s="576"/>
      <c r="L22" s="577"/>
      <c r="M22" s="577"/>
      <c r="N22" s="579"/>
      <c r="O22" s="576"/>
      <c r="P22" s="577"/>
      <c r="Q22" s="577"/>
      <c r="R22" s="578"/>
    </row>
    <row r="23" spans="1:18" s="164" customFormat="1" ht="26.4" customHeight="1">
      <c r="A23" s="545"/>
      <c r="B23" s="546"/>
      <c r="C23" s="545"/>
      <c r="D23" s="547"/>
      <c r="E23" s="545"/>
      <c r="F23" s="545"/>
      <c r="G23" s="545"/>
      <c r="H23" s="545"/>
      <c r="I23" s="545"/>
      <c r="J23" s="548"/>
      <c r="K23" s="545"/>
      <c r="L23" s="545"/>
      <c r="M23" s="545"/>
      <c r="N23" s="545"/>
      <c r="O23" s="545"/>
      <c r="P23" s="545"/>
      <c r="Q23" s="545"/>
      <c r="R23" s="545"/>
    </row>
    <row r="24" spans="1:18" s="164" customFormat="1" ht="26.4" customHeight="1">
      <c r="A24" s="545"/>
      <c r="B24" s="546"/>
      <c r="C24" s="545"/>
      <c r="D24" s="547"/>
      <c r="E24" s="545"/>
      <c r="F24" s="545"/>
      <c r="G24" s="545"/>
      <c r="H24" s="545"/>
      <c r="I24" s="545"/>
      <c r="J24" s="548"/>
      <c r="K24" s="545"/>
      <c r="L24" s="545"/>
      <c r="M24" s="545"/>
      <c r="N24" s="545"/>
      <c r="O24" s="545"/>
      <c r="P24" s="545"/>
      <c r="Q24" s="545"/>
      <c r="R24" s="545"/>
    </row>
    <row r="25" spans="1:18">
      <c r="A25" s="11"/>
      <c r="B25" s="54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4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4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4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4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4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4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4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4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4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4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43"/>
      <c r="B37" s="544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40" t="s">
        <v>45</v>
      </c>
      <c r="D4" s="171"/>
      <c r="E4" s="209"/>
      <c r="F4" s="592"/>
      <c r="G4" s="594"/>
      <c r="H4" s="89" t="s">
        <v>26</v>
      </c>
      <c r="I4" s="89"/>
      <c r="J4" s="89"/>
      <c r="K4" s="250" t="s">
        <v>27</v>
      </c>
      <c r="L4" s="795" t="s">
        <v>28</v>
      </c>
      <c r="M4" s="793"/>
      <c r="N4" s="793"/>
      <c r="O4" s="793"/>
      <c r="P4" s="792" t="s">
        <v>29</v>
      </c>
      <c r="Q4" s="795"/>
      <c r="R4" s="795"/>
      <c r="S4" s="796"/>
    </row>
    <row r="5" spans="1:19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7" t="s">
        <v>44</v>
      </c>
      <c r="F5" s="167" t="s">
        <v>30</v>
      </c>
      <c r="G5" s="137" t="s">
        <v>43</v>
      </c>
      <c r="H5" s="94" t="s">
        <v>31</v>
      </c>
      <c r="I5" s="95" t="s">
        <v>32</v>
      </c>
      <c r="J5" s="246" t="s">
        <v>33</v>
      </c>
      <c r="K5" s="251" t="s">
        <v>34</v>
      </c>
      <c r="L5" s="94" t="s">
        <v>35</v>
      </c>
      <c r="M5" s="95" t="s">
        <v>36</v>
      </c>
      <c r="N5" s="95" t="s">
        <v>37</v>
      </c>
      <c r="O5" s="246" t="s">
        <v>38</v>
      </c>
      <c r="P5" s="326" t="s">
        <v>39</v>
      </c>
      <c r="Q5" s="95" t="s">
        <v>40</v>
      </c>
      <c r="R5" s="95" t="s">
        <v>41</v>
      </c>
      <c r="S5" s="96" t="s">
        <v>42</v>
      </c>
    </row>
    <row r="6" spans="1:19" s="20" customFormat="1" ht="39" customHeight="1">
      <c r="A6" s="191" t="s">
        <v>6</v>
      </c>
      <c r="B6" s="116"/>
      <c r="C6" s="549">
        <v>137</v>
      </c>
      <c r="D6" s="286" t="s">
        <v>23</v>
      </c>
      <c r="E6" s="573" t="s">
        <v>103</v>
      </c>
      <c r="F6" s="653">
        <v>150</v>
      </c>
      <c r="G6" s="303"/>
      <c r="H6" s="59">
        <v>1.35</v>
      </c>
      <c r="I6" s="45">
        <v>0</v>
      </c>
      <c r="J6" s="60">
        <v>12.9</v>
      </c>
      <c r="K6" s="297">
        <v>57</v>
      </c>
      <c r="L6" s="59">
        <v>0.09</v>
      </c>
      <c r="M6" s="45">
        <v>57</v>
      </c>
      <c r="N6" s="45">
        <v>0.09</v>
      </c>
      <c r="O6" s="60">
        <v>0</v>
      </c>
      <c r="P6" s="351">
        <v>52.5</v>
      </c>
      <c r="Q6" s="45">
        <v>25.5</v>
      </c>
      <c r="R6" s="45">
        <v>16.5</v>
      </c>
      <c r="S6" s="294">
        <v>0.15</v>
      </c>
    </row>
    <row r="7" spans="1:19" s="20" customFormat="1" ht="39" customHeight="1">
      <c r="A7" s="138"/>
      <c r="B7" s="114"/>
      <c r="C7" s="133">
        <v>67</v>
      </c>
      <c r="D7" s="272" t="s">
        <v>77</v>
      </c>
      <c r="E7" s="199" t="s">
        <v>111</v>
      </c>
      <c r="F7" s="221">
        <v>150</v>
      </c>
      <c r="G7" s="272"/>
      <c r="H7" s="23">
        <v>18.75</v>
      </c>
      <c r="I7" s="24">
        <v>19.5</v>
      </c>
      <c r="J7" s="25">
        <v>2.7</v>
      </c>
      <c r="K7" s="255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76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38"/>
      <c r="B8" s="114"/>
      <c r="C8" s="162">
        <v>100</v>
      </c>
      <c r="D8" s="340" t="s">
        <v>20</v>
      </c>
      <c r="E8" s="324" t="s">
        <v>115</v>
      </c>
      <c r="F8" s="260">
        <v>200</v>
      </c>
      <c r="G8" s="181"/>
      <c r="H8" s="21">
        <v>0.2</v>
      </c>
      <c r="I8" s="17">
        <v>0</v>
      </c>
      <c r="J8" s="22">
        <v>15.56</v>
      </c>
      <c r="K8" s="252">
        <v>63.2</v>
      </c>
      <c r="L8" s="327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38"/>
      <c r="B9" s="114"/>
      <c r="C9" s="132">
        <v>121</v>
      </c>
      <c r="D9" s="331" t="s">
        <v>59</v>
      </c>
      <c r="E9" s="287" t="s">
        <v>59</v>
      </c>
      <c r="F9" s="261">
        <v>30</v>
      </c>
      <c r="G9" s="179"/>
      <c r="H9" s="21">
        <v>2.16</v>
      </c>
      <c r="I9" s="17">
        <v>0.81</v>
      </c>
      <c r="J9" s="22">
        <v>14.73</v>
      </c>
      <c r="K9" s="252">
        <v>75.66</v>
      </c>
      <c r="L9" s="21">
        <v>0.04</v>
      </c>
      <c r="M9" s="17">
        <v>0</v>
      </c>
      <c r="N9" s="17">
        <v>0</v>
      </c>
      <c r="O9" s="22">
        <v>0.51</v>
      </c>
      <c r="P9" s="327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38"/>
      <c r="B10" s="114"/>
      <c r="C10" s="132">
        <v>120</v>
      </c>
      <c r="D10" s="197" t="s">
        <v>16</v>
      </c>
      <c r="E10" s="198" t="s">
        <v>55</v>
      </c>
      <c r="F10" s="222">
        <v>20</v>
      </c>
      <c r="G10" s="179"/>
      <c r="H10" s="21">
        <v>1.1399999999999999</v>
      </c>
      <c r="I10" s="17">
        <v>0.22</v>
      </c>
      <c r="J10" s="22">
        <v>7.44</v>
      </c>
      <c r="K10" s="253">
        <v>36.26</v>
      </c>
      <c r="L10" s="21">
        <v>0.02</v>
      </c>
      <c r="M10" s="17">
        <v>0.08</v>
      </c>
      <c r="N10" s="17">
        <v>0</v>
      </c>
      <c r="O10" s="22">
        <v>0.06</v>
      </c>
      <c r="P10" s="327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38"/>
      <c r="B11" s="114"/>
      <c r="C11" s="572"/>
      <c r="D11" s="340"/>
      <c r="E11" s="450" t="s">
        <v>24</v>
      </c>
      <c r="F11" s="654">
        <f>SUM(F6:F10)</f>
        <v>550</v>
      </c>
      <c r="G11" s="181"/>
      <c r="H11" s="491">
        <f t="shared" ref="H11:S11" si="0">SUM(H6:H10)</f>
        <v>23.6</v>
      </c>
      <c r="I11" s="33">
        <f t="shared" si="0"/>
        <v>20.529999999999998</v>
      </c>
      <c r="J11" s="494">
        <f t="shared" si="0"/>
        <v>53.33</v>
      </c>
      <c r="K11" s="497">
        <f t="shared" si="0"/>
        <v>493.56999999999994</v>
      </c>
      <c r="L11" s="491">
        <f t="shared" si="0"/>
        <v>0.22</v>
      </c>
      <c r="M11" s="33">
        <f t="shared" si="0"/>
        <v>58.89</v>
      </c>
      <c r="N11" s="33">
        <f t="shared" si="0"/>
        <v>0.43000000000000005</v>
      </c>
      <c r="O11" s="494">
        <f t="shared" si="0"/>
        <v>2.8800000000000003</v>
      </c>
      <c r="P11" s="499">
        <f t="shared" si="0"/>
        <v>342.38</v>
      </c>
      <c r="Q11" s="33">
        <f t="shared" si="0"/>
        <v>403.00000000000006</v>
      </c>
      <c r="R11" s="33">
        <f t="shared" si="0"/>
        <v>63.7</v>
      </c>
      <c r="S11" s="480">
        <f t="shared" si="0"/>
        <v>3.8400000000000003</v>
      </c>
    </row>
    <row r="12" spans="1:19" s="20" customFormat="1" ht="39" customHeight="1" thickBot="1">
      <c r="A12" s="483"/>
      <c r="B12" s="556"/>
      <c r="C12" s="490"/>
      <c r="D12" s="571"/>
      <c r="E12" s="451" t="s">
        <v>25</v>
      </c>
      <c r="F12" s="655"/>
      <c r="G12" s="487"/>
      <c r="H12" s="492"/>
      <c r="I12" s="481"/>
      <c r="J12" s="495"/>
      <c r="K12" s="498">
        <f>K11/23.5</f>
        <v>21.002978723404251</v>
      </c>
      <c r="L12" s="492"/>
      <c r="M12" s="481"/>
      <c r="N12" s="481"/>
      <c r="O12" s="495"/>
      <c r="P12" s="500"/>
      <c r="Q12" s="481"/>
      <c r="R12" s="481"/>
      <c r="S12" s="482"/>
    </row>
    <row r="13" spans="1:19" s="20" customFormat="1" ht="39" customHeight="1">
      <c r="A13" s="191" t="s">
        <v>7</v>
      </c>
      <c r="B13" s="610"/>
      <c r="C13" s="611">
        <v>135</v>
      </c>
      <c r="D13" s="604" t="s">
        <v>23</v>
      </c>
      <c r="E13" s="656" t="s">
        <v>64</v>
      </c>
      <c r="F13" s="661">
        <v>60</v>
      </c>
      <c r="G13" s="204"/>
      <c r="H13" s="525">
        <v>1.2</v>
      </c>
      <c r="I13" s="61">
        <v>5.4</v>
      </c>
      <c r="J13" s="605">
        <v>5.16</v>
      </c>
      <c r="K13" s="612">
        <v>73.2</v>
      </c>
      <c r="L13" s="525">
        <v>0.01</v>
      </c>
      <c r="M13" s="61">
        <v>4.2</v>
      </c>
      <c r="N13" s="61">
        <v>0.55000000000000004</v>
      </c>
      <c r="O13" s="605">
        <v>0</v>
      </c>
      <c r="P13" s="523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38"/>
      <c r="B14" s="189"/>
      <c r="C14" s="221">
        <v>33</v>
      </c>
      <c r="D14" s="272" t="s">
        <v>9</v>
      </c>
      <c r="E14" s="657" t="s">
        <v>74</v>
      </c>
      <c r="F14" s="245">
        <v>200</v>
      </c>
      <c r="G14" s="180"/>
      <c r="H14" s="278">
        <v>6.4</v>
      </c>
      <c r="I14" s="110">
        <v>6.2</v>
      </c>
      <c r="J14" s="111">
        <v>12.2</v>
      </c>
      <c r="K14" s="280">
        <v>130.6</v>
      </c>
      <c r="L14" s="278">
        <v>0.08</v>
      </c>
      <c r="M14" s="110">
        <v>6.8</v>
      </c>
      <c r="N14" s="110">
        <v>0</v>
      </c>
      <c r="O14" s="111">
        <v>1</v>
      </c>
      <c r="P14" s="336">
        <v>36.799999999999997</v>
      </c>
      <c r="Q14" s="110">
        <v>76.2</v>
      </c>
      <c r="R14" s="110">
        <v>23.2</v>
      </c>
      <c r="S14" s="277">
        <v>0.8</v>
      </c>
    </row>
    <row r="15" spans="1:19" s="20" customFormat="1" ht="39" customHeight="1">
      <c r="A15" s="140"/>
      <c r="B15" s="212"/>
      <c r="C15" s="221">
        <v>42</v>
      </c>
      <c r="D15" s="272" t="s">
        <v>10</v>
      </c>
      <c r="E15" s="657" t="s">
        <v>155</v>
      </c>
      <c r="F15" s="245">
        <v>90</v>
      </c>
      <c r="G15" s="180"/>
      <c r="H15" s="278">
        <v>18.7</v>
      </c>
      <c r="I15" s="110">
        <v>19.2</v>
      </c>
      <c r="J15" s="111">
        <v>7.5</v>
      </c>
      <c r="K15" s="280">
        <v>278.27999999999997</v>
      </c>
      <c r="L15" s="278">
        <v>7.0000000000000007E-2</v>
      </c>
      <c r="M15" s="110">
        <v>1.36</v>
      </c>
      <c r="N15" s="110">
        <v>0</v>
      </c>
      <c r="O15" s="111">
        <v>0.26</v>
      </c>
      <c r="P15" s="336">
        <v>25.02</v>
      </c>
      <c r="Q15" s="110">
        <v>174.5</v>
      </c>
      <c r="R15" s="110">
        <v>21.92</v>
      </c>
      <c r="S15" s="277">
        <v>2.04</v>
      </c>
    </row>
    <row r="16" spans="1:19" s="20" customFormat="1" ht="48" customHeight="1">
      <c r="A16" s="140"/>
      <c r="B16" s="139"/>
      <c r="C16" s="221">
        <v>234</v>
      </c>
      <c r="D16" s="272" t="s">
        <v>79</v>
      </c>
      <c r="E16" s="401" t="s">
        <v>174</v>
      </c>
      <c r="F16" s="180">
        <v>150</v>
      </c>
      <c r="G16" s="180"/>
      <c r="H16" s="278">
        <v>3.01</v>
      </c>
      <c r="I16" s="110">
        <v>10.51</v>
      </c>
      <c r="J16" s="111">
        <v>20.88</v>
      </c>
      <c r="K16" s="280">
        <v>192</v>
      </c>
      <c r="L16" s="278">
        <v>0.13</v>
      </c>
      <c r="M16" s="110">
        <v>21.91</v>
      </c>
      <c r="N16" s="110">
        <v>0.01</v>
      </c>
      <c r="O16" s="111">
        <v>0.43</v>
      </c>
      <c r="P16" s="336">
        <v>23.55</v>
      </c>
      <c r="Q16" s="110">
        <v>78.73</v>
      </c>
      <c r="R16" s="110">
        <v>31.5</v>
      </c>
      <c r="S16" s="277">
        <v>1.32</v>
      </c>
    </row>
    <row r="17" spans="1:19" s="20" customFormat="1" ht="39" customHeight="1">
      <c r="A17" s="140"/>
      <c r="B17" s="139"/>
      <c r="C17" s="221">
        <v>156</v>
      </c>
      <c r="D17" s="272" t="s">
        <v>20</v>
      </c>
      <c r="E17" s="657" t="s">
        <v>177</v>
      </c>
      <c r="F17" s="245">
        <v>200</v>
      </c>
      <c r="G17" s="180"/>
      <c r="H17" s="23">
        <v>0.26</v>
      </c>
      <c r="I17" s="24">
        <v>0.12</v>
      </c>
      <c r="J17" s="25">
        <v>16.22</v>
      </c>
      <c r="K17" s="255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76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0"/>
      <c r="B18" s="139"/>
      <c r="C18" s="613">
        <v>119</v>
      </c>
      <c r="D18" s="272" t="s">
        <v>15</v>
      </c>
      <c r="E18" s="658" t="s">
        <v>67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74">
        <v>72</v>
      </c>
      <c r="L18" s="23">
        <v>0.03</v>
      </c>
      <c r="M18" s="24">
        <v>0</v>
      </c>
      <c r="N18" s="24">
        <v>0</v>
      </c>
      <c r="O18" s="25">
        <v>0.05</v>
      </c>
      <c r="P18" s="376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0"/>
      <c r="B19" s="139"/>
      <c r="C19" s="221">
        <v>120</v>
      </c>
      <c r="D19" s="272" t="s">
        <v>16</v>
      </c>
      <c r="E19" s="658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74">
        <v>36.26</v>
      </c>
      <c r="L19" s="23">
        <v>0.02</v>
      </c>
      <c r="M19" s="24">
        <v>0.08</v>
      </c>
      <c r="N19" s="24">
        <v>0</v>
      </c>
      <c r="O19" s="25">
        <v>0.06</v>
      </c>
      <c r="P19" s="376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0"/>
      <c r="B20" s="212"/>
      <c r="C20" s="614"/>
      <c r="D20" s="304"/>
      <c r="E20" s="659" t="s">
        <v>24</v>
      </c>
      <c r="F20" s="367">
        <f>F13+F14+F15+F16+F17+F18+F19</f>
        <v>750</v>
      </c>
      <c r="G20" s="367"/>
      <c r="H20" s="628">
        <f t="shared" ref="H20:R20" si="1">H13+H14+H15+H16+H17+H18+H19</f>
        <v>32.840000000000003</v>
      </c>
      <c r="I20" s="109">
        <f t="shared" si="1"/>
        <v>41.86</v>
      </c>
      <c r="J20" s="369">
        <f t="shared" si="1"/>
        <v>82.66</v>
      </c>
      <c r="K20" s="367">
        <f t="shared" si="1"/>
        <v>849.93999999999994</v>
      </c>
      <c r="L20" s="628">
        <f t="shared" si="1"/>
        <v>0.3600000000000001</v>
      </c>
      <c r="M20" s="109">
        <f t="shared" si="1"/>
        <v>40.549999999999997</v>
      </c>
      <c r="N20" s="109">
        <f t="shared" si="1"/>
        <v>0.56000000000000005</v>
      </c>
      <c r="O20" s="369">
        <f t="shared" si="1"/>
        <v>1.98</v>
      </c>
      <c r="P20" s="652">
        <f t="shared" si="1"/>
        <v>138.65</v>
      </c>
      <c r="Q20" s="109">
        <f t="shared" si="1"/>
        <v>465.75</v>
      </c>
      <c r="R20" s="109">
        <f t="shared" si="1"/>
        <v>129.94</v>
      </c>
      <c r="S20" s="368"/>
    </row>
    <row r="21" spans="1:19" s="20" customFormat="1" ht="39" customHeight="1" thickBot="1">
      <c r="A21" s="355"/>
      <c r="B21" s="334"/>
      <c r="C21" s="224"/>
      <c r="D21" s="178"/>
      <c r="E21" s="660" t="s">
        <v>25</v>
      </c>
      <c r="F21" s="566"/>
      <c r="G21" s="183"/>
      <c r="H21" s="205"/>
      <c r="I21" s="63"/>
      <c r="J21" s="168"/>
      <c r="K21" s="258">
        <f>K20/23.5</f>
        <v>36.167659574468082</v>
      </c>
      <c r="L21" s="205"/>
      <c r="M21" s="63"/>
      <c r="N21" s="63"/>
      <c r="O21" s="168"/>
      <c r="P21" s="271"/>
      <c r="Q21" s="63"/>
      <c r="R21" s="63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6" t="s">
        <v>45</v>
      </c>
      <c r="C4" s="135"/>
      <c r="D4" s="209"/>
      <c r="E4" s="130"/>
      <c r="F4" s="136"/>
      <c r="G4" s="89" t="s">
        <v>26</v>
      </c>
      <c r="H4" s="89"/>
      <c r="I4" s="89"/>
      <c r="J4" s="250" t="s">
        <v>27</v>
      </c>
      <c r="K4" s="792" t="s">
        <v>28</v>
      </c>
      <c r="L4" s="793"/>
      <c r="M4" s="793"/>
      <c r="N4" s="794"/>
      <c r="O4" s="795" t="s">
        <v>29</v>
      </c>
      <c r="P4" s="795"/>
      <c r="Q4" s="795"/>
      <c r="R4" s="796"/>
    </row>
    <row r="5" spans="1:19" s="20" customFormat="1" ht="28.5" customHeight="1" thickBot="1">
      <c r="A5" s="188" t="s">
        <v>0</v>
      </c>
      <c r="B5" s="137" t="s">
        <v>46</v>
      </c>
      <c r="C5" s="484" t="s">
        <v>47</v>
      </c>
      <c r="D5" s="137" t="s">
        <v>44</v>
      </c>
      <c r="E5" s="131" t="s">
        <v>30</v>
      </c>
      <c r="F5" s="137" t="s">
        <v>43</v>
      </c>
      <c r="G5" s="94" t="s">
        <v>31</v>
      </c>
      <c r="H5" s="95" t="s">
        <v>32</v>
      </c>
      <c r="I5" s="246" t="s">
        <v>33</v>
      </c>
      <c r="J5" s="251" t="s">
        <v>34</v>
      </c>
      <c r="K5" s="326" t="s">
        <v>35</v>
      </c>
      <c r="L5" s="95" t="s">
        <v>36</v>
      </c>
      <c r="M5" s="95" t="s">
        <v>37</v>
      </c>
      <c r="N5" s="96" t="s">
        <v>38</v>
      </c>
      <c r="O5" s="94" t="s">
        <v>39</v>
      </c>
      <c r="P5" s="95" t="s">
        <v>40</v>
      </c>
      <c r="Q5" s="95" t="s">
        <v>41</v>
      </c>
      <c r="R5" s="96" t="s">
        <v>42</v>
      </c>
    </row>
    <row r="6" spans="1:19" s="20" customFormat="1" ht="37.5" customHeight="1">
      <c r="A6" s="191" t="s">
        <v>6</v>
      </c>
      <c r="B6" s="184">
        <v>25</v>
      </c>
      <c r="C6" s="337" t="s">
        <v>23</v>
      </c>
      <c r="D6" s="528" t="s">
        <v>58</v>
      </c>
      <c r="E6" s="530">
        <v>150</v>
      </c>
      <c r="F6" s="184"/>
      <c r="G6" s="46">
        <v>0.6</v>
      </c>
      <c r="H6" s="47">
        <v>0.45</v>
      </c>
      <c r="I6" s="54">
        <v>12.3</v>
      </c>
      <c r="J6" s="254">
        <v>54.9</v>
      </c>
      <c r="K6" s="363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38"/>
      <c r="B7" s="180">
        <v>230</v>
      </c>
      <c r="C7" s="273" t="s">
        <v>131</v>
      </c>
      <c r="D7" s="208" t="s">
        <v>172</v>
      </c>
      <c r="E7" s="180">
        <v>150</v>
      </c>
      <c r="F7" s="272"/>
      <c r="G7" s="23">
        <v>24.4</v>
      </c>
      <c r="H7" s="24">
        <v>10.3</v>
      </c>
      <c r="I7" s="25">
        <v>36.08</v>
      </c>
      <c r="J7" s="255">
        <v>336</v>
      </c>
      <c r="K7" s="376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38"/>
      <c r="B8" s="179">
        <v>114</v>
      </c>
      <c r="C8" s="232" t="s">
        <v>53</v>
      </c>
      <c r="D8" s="287" t="s">
        <v>60</v>
      </c>
      <c r="E8" s="531">
        <v>200</v>
      </c>
      <c r="F8" s="179"/>
      <c r="G8" s="21">
        <v>0.2</v>
      </c>
      <c r="H8" s="17">
        <v>0</v>
      </c>
      <c r="I8" s="22">
        <v>11</v>
      </c>
      <c r="J8" s="252">
        <v>44.8</v>
      </c>
      <c r="K8" s="327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38"/>
      <c r="B9" s="182">
        <v>121</v>
      </c>
      <c r="C9" s="232" t="s">
        <v>15</v>
      </c>
      <c r="D9" s="287" t="s">
        <v>59</v>
      </c>
      <c r="E9" s="488">
        <v>30</v>
      </c>
      <c r="F9" s="179"/>
      <c r="G9" s="21">
        <v>2.16</v>
      </c>
      <c r="H9" s="17">
        <v>0.81</v>
      </c>
      <c r="I9" s="22">
        <v>14.73</v>
      </c>
      <c r="J9" s="252">
        <v>75.66</v>
      </c>
      <c r="K9" s="327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38"/>
      <c r="B10" s="179">
        <v>120</v>
      </c>
      <c r="C10" s="232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3">
        <v>36.26</v>
      </c>
      <c r="K10" s="327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38"/>
      <c r="B11" s="179"/>
      <c r="C11" s="232"/>
      <c r="D11" s="450" t="s">
        <v>24</v>
      </c>
      <c r="E11" s="459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37">
        <f t="shared" si="0"/>
        <v>547.62</v>
      </c>
      <c r="K11" s="327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483"/>
      <c r="B12" s="527"/>
      <c r="C12" s="526"/>
      <c r="D12" s="529" t="s">
        <v>25</v>
      </c>
      <c r="E12" s="532"/>
      <c r="F12" s="476"/>
      <c r="G12" s="534"/>
      <c r="H12" s="99"/>
      <c r="I12" s="535"/>
      <c r="J12" s="536">
        <f>J11/23.5</f>
        <v>23.302978723404255</v>
      </c>
      <c r="K12" s="538"/>
      <c r="L12" s="99"/>
      <c r="M12" s="99"/>
      <c r="N12" s="100"/>
      <c r="O12" s="534"/>
      <c r="P12" s="99"/>
      <c r="Q12" s="99"/>
      <c r="R12" s="100"/>
    </row>
    <row r="13" spans="1:19" s="20" customFormat="1" ht="37.5" customHeight="1">
      <c r="A13" s="191" t="s">
        <v>7</v>
      </c>
      <c r="B13" s="184">
        <v>137</v>
      </c>
      <c r="C13" s="337" t="s">
        <v>8</v>
      </c>
      <c r="D13" s="528" t="s">
        <v>103</v>
      </c>
      <c r="E13" s="533">
        <v>150</v>
      </c>
      <c r="F13" s="373"/>
      <c r="G13" s="363">
        <v>1.35</v>
      </c>
      <c r="H13" s="47">
        <v>0</v>
      </c>
      <c r="I13" s="48">
        <v>12.9</v>
      </c>
      <c r="J13" s="347">
        <v>57</v>
      </c>
      <c r="K13" s="363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38"/>
      <c r="B14" s="179">
        <v>33</v>
      </c>
      <c r="C14" s="232" t="s">
        <v>9</v>
      </c>
      <c r="D14" s="287" t="s">
        <v>74</v>
      </c>
      <c r="E14" s="488">
        <v>200</v>
      </c>
      <c r="F14" s="197"/>
      <c r="G14" s="328">
        <v>6.4</v>
      </c>
      <c r="H14" s="13">
        <v>6.2</v>
      </c>
      <c r="I14" s="55">
        <v>12.2</v>
      </c>
      <c r="J14" s="134">
        <v>130.6</v>
      </c>
      <c r="K14" s="328">
        <v>0.08</v>
      </c>
      <c r="L14" s="13">
        <v>6.8</v>
      </c>
      <c r="M14" s="13">
        <v>0</v>
      </c>
      <c r="N14" s="55">
        <v>1</v>
      </c>
      <c r="O14" s="104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0"/>
      <c r="B15" s="179">
        <v>80</v>
      </c>
      <c r="C15" s="232" t="s">
        <v>10</v>
      </c>
      <c r="D15" s="287" t="s">
        <v>62</v>
      </c>
      <c r="E15" s="488">
        <v>90</v>
      </c>
      <c r="F15" s="197"/>
      <c r="G15" s="327">
        <v>14.85</v>
      </c>
      <c r="H15" s="17">
        <v>13.32</v>
      </c>
      <c r="I15" s="50">
        <v>5.94</v>
      </c>
      <c r="J15" s="348">
        <v>202.68</v>
      </c>
      <c r="K15" s="327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0"/>
      <c r="B16" s="179">
        <v>65</v>
      </c>
      <c r="C16" s="232" t="s">
        <v>57</v>
      </c>
      <c r="D16" s="287" t="s">
        <v>63</v>
      </c>
      <c r="E16" s="488">
        <v>150</v>
      </c>
      <c r="F16" s="197"/>
      <c r="G16" s="328">
        <v>6.45</v>
      </c>
      <c r="H16" s="13">
        <v>4.05</v>
      </c>
      <c r="I16" s="55">
        <v>40.200000000000003</v>
      </c>
      <c r="J16" s="134">
        <v>223.65</v>
      </c>
      <c r="K16" s="328">
        <v>0.08</v>
      </c>
      <c r="L16" s="13">
        <v>0</v>
      </c>
      <c r="M16" s="13">
        <v>0</v>
      </c>
      <c r="N16" s="55">
        <v>2.0699999999999998</v>
      </c>
      <c r="O16" s="104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0"/>
      <c r="B17" s="179">
        <v>95</v>
      </c>
      <c r="C17" s="232" t="s">
        <v>20</v>
      </c>
      <c r="D17" s="287" t="s">
        <v>186</v>
      </c>
      <c r="E17" s="488">
        <v>200</v>
      </c>
      <c r="F17" s="197"/>
      <c r="G17" s="327">
        <v>0</v>
      </c>
      <c r="H17" s="17">
        <v>0</v>
      </c>
      <c r="I17" s="50">
        <v>19.8</v>
      </c>
      <c r="J17" s="347">
        <v>81.599999999999994</v>
      </c>
      <c r="K17" s="327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0"/>
      <c r="B18" s="182">
        <v>119</v>
      </c>
      <c r="C18" s="232" t="s">
        <v>15</v>
      </c>
      <c r="D18" s="198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16">
        <v>72</v>
      </c>
      <c r="K18" s="376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0"/>
      <c r="B19" s="179">
        <v>120</v>
      </c>
      <c r="C19" s="232" t="s">
        <v>16</v>
      </c>
      <c r="D19" s="198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16">
        <v>36.26</v>
      </c>
      <c r="K19" s="376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0"/>
      <c r="B20" s="305"/>
      <c r="C20" s="345"/>
      <c r="D20" s="450" t="s">
        <v>24</v>
      </c>
      <c r="E20" s="362">
        <f>SUM(E13:E19)</f>
        <v>840</v>
      </c>
      <c r="F20" s="197"/>
      <c r="G20" s="265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478">
        <f>SUM(J13:J19)</f>
        <v>803.79</v>
      </c>
      <c r="K20" s="269">
        <f t="shared" si="1"/>
        <v>0.52</v>
      </c>
      <c r="L20" s="16">
        <f t="shared" si="1"/>
        <v>76.89</v>
      </c>
      <c r="M20" s="16">
        <f t="shared" si="1"/>
        <v>0.25900000000000001</v>
      </c>
      <c r="N20" s="97">
        <f t="shared" si="1"/>
        <v>4.669999999999999</v>
      </c>
      <c r="O20" s="717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7">
        <f t="shared" si="1"/>
        <v>4.45</v>
      </c>
    </row>
    <row r="21" spans="1:18" s="20" customFormat="1" ht="37.5" customHeight="1" thickBot="1">
      <c r="A21" s="355"/>
      <c r="B21" s="474"/>
      <c r="C21" s="453"/>
      <c r="D21" s="451" t="s">
        <v>25</v>
      </c>
      <c r="E21" s="453"/>
      <c r="F21" s="421"/>
      <c r="G21" s="425"/>
      <c r="H21" s="52"/>
      <c r="I21" s="53"/>
      <c r="J21" s="470">
        <f>J20/23.5</f>
        <v>34.203829787234042</v>
      </c>
      <c r="K21" s="425"/>
      <c r="L21" s="52"/>
      <c r="M21" s="52"/>
      <c r="N21" s="53"/>
      <c r="O21" s="419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C2" s="7"/>
      <c r="D2" s="6" t="s">
        <v>191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30" t="s">
        <v>45</v>
      </c>
      <c r="D4" s="171"/>
      <c r="E4" s="227"/>
      <c r="F4" s="703"/>
      <c r="G4" s="702"/>
      <c r="H4" s="357" t="s">
        <v>26</v>
      </c>
      <c r="I4" s="358"/>
      <c r="J4" s="359"/>
      <c r="K4" s="463" t="s">
        <v>27</v>
      </c>
    </row>
    <row r="5" spans="1:11" s="20" customFormat="1" ht="28.5" customHeight="1" thickBot="1">
      <c r="A5" s="188" t="s">
        <v>0</v>
      </c>
      <c r="B5" s="148"/>
      <c r="C5" s="131" t="s">
        <v>46</v>
      </c>
      <c r="D5" s="113" t="s">
        <v>47</v>
      </c>
      <c r="E5" s="131" t="s">
        <v>44</v>
      </c>
      <c r="F5" s="137" t="s">
        <v>30</v>
      </c>
      <c r="G5" s="131" t="s">
        <v>43</v>
      </c>
      <c r="H5" s="326" t="s">
        <v>31</v>
      </c>
      <c r="I5" s="95" t="s">
        <v>32</v>
      </c>
      <c r="J5" s="96" t="s">
        <v>33</v>
      </c>
      <c r="K5" s="464" t="s">
        <v>34</v>
      </c>
    </row>
    <row r="6" spans="1:11" s="20" customFormat="1" ht="38.25" customHeight="1">
      <c r="A6" s="191" t="s">
        <v>6</v>
      </c>
      <c r="B6" s="152"/>
      <c r="C6" s="438"/>
      <c r="D6" s="373" t="s">
        <v>23</v>
      </c>
      <c r="E6" s="504" t="s">
        <v>184</v>
      </c>
      <c r="F6" s="730">
        <v>60</v>
      </c>
      <c r="G6" s="549"/>
      <c r="H6" s="721">
        <v>1.02</v>
      </c>
      <c r="I6" s="582">
        <v>7.98</v>
      </c>
      <c r="J6" s="722">
        <v>3.06</v>
      </c>
      <c r="K6" s="766">
        <v>88.8</v>
      </c>
    </row>
    <row r="7" spans="1:11" s="20" customFormat="1" ht="38.25" customHeight="1">
      <c r="A7" s="434"/>
      <c r="B7" s="156" t="s">
        <v>99</v>
      </c>
      <c r="C7" s="217">
        <v>90</v>
      </c>
      <c r="D7" s="322" t="s">
        <v>117</v>
      </c>
      <c r="E7" s="505" t="s">
        <v>71</v>
      </c>
      <c r="F7" s="511">
        <v>90</v>
      </c>
      <c r="G7" s="217"/>
      <c r="H7" s="335">
        <v>15.2</v>
      </c>
      <c r="I7" s="65">
        <v>14.04</v>
      </c>
      <c r="J7" s="101">
        <v>8.9</v>
      </c>
      <c r="K7" s="517">
        <v>222.75</v>
      </c>
    </row>
    <row r="8" spans="1:11" s="20" customFormat="1" ht="38.25" customHeight="1">
      <c r="A8" s="435"/>
      <c r="B8" s="157" t="s">
        <v>100</v>
      </c>
      <c r="C8" s="218">
        <v>88</v>
      </c>
      <c r="D8" s="323" t="s">
        <v>10</v>
      </c>
      <c r="E8" s="506" t="s">
        <v>183</v>
      </c>
      <c r="F8" s="512">
        <v>90</v>
      </c>
      <c r="G8" s="218"/>
      <c r="H8" s="520">
        <v>18</v>
      </c>
      <c r="I8" s="67">
        <v>16.5</v>
      </c>
      <c r="J8" s="102">
        <v>2.89</v>
      </c>
      <c r="K8" s="518">
        <v>232.8</v>
      </c>
    </row>
    <row r="9" spans="1:11" s="20" customFormat="1" ht="38.25" customHeight="1">
      <c r="A9" s="434"/>
      <c r="B9" s="156"/>
      <c r="C9" s="217">
        <v>52</v>
      </c>
      <c r="D9" s="322" t="s">
        <v>79</v>
      </c>
      <c r="E9" s="505" t="s">
        <v>65</v>
      </c>
      <c r="F9" s="511">
        <v>150</v>
      </c>
      <c r="G9" s="217"/>
      <c r="H9" s="454">
        <v>3.15</v>
      </c>
      <c r="I9" s="78">
        <v>4.5</v>
      </c>
      <c r="J9" s="79">
        <v>17.55</v>
      </c>
      <c r="K9" s="718">
        <v>122.85</v>
      </c>
    </row>
    <row r="10" spans="1:11" s="20" customFormat="1" ht="38.25" customHeight="1">
      <c r="A10" s="435"/>
      <c r="B10" s="157"/>
      <c r="C10" s="241">
        <v>50</v>
      </c>
      <c r="D10" s="230" t="s">
        <v>79</v>
      </c>
      <c r="E10" s="719" t="s">
        <v>133</v>
      </c>
      <c r="F10" s="241">
        <v>150</v>
      </c>
      <c r="G10" s="248"/>
      <c r="H10" s="724">
        <v>3.3</v>
      </c>
      <c r="I10" s="720">
        <v>7.8</v>
      </c>
      <c r="J10" s="725">
        <v>22.35</v>
      </c>
      <c r="K10" s="728">
        <v>173.1</v>
      </c>
    </row>
    <row r="11" spans="1:11" s="20" customFormat="1" ht="31.2">
      <c r="A11" s="138"/>
      <c r="B11" s="155"/>
      <c r="C11" s="169">
        <v>216</v>
      </c>
      <c r="D11" s="197" t="s">
        <v>20</v>
      </c>
      <c r="E11" s="332" t="s">
        <v>164</v>
      </c>
      <c r="F11" s="239">
        <v>200</v>
      </c>
      <c r="G11" s="232"/>
      <c r="H11" s="327">
        <v>0.26</v>
      </c>
      <c r="I11" s="17">
        <v>0</v>
      </c>
      <c r="J11" s="50">
        <v>15.76</v>
      </c>
      <c r="K11" s="348">
        <v>62</v>
      </c>
    </row>
    <row r="12" spans="1:11" s="20" customFormat="1" ht="38.25" customHeight="1">
      <c r="A12" s="138"/>
      <c r="B12" s="155"/>
      <c r="C12" s="134">
        <v>119</v>
      </c>
      <c r="D12" s="197" t="s">
        <v>15</v>
      </c>
      <c r="E12" s="232" t="s">
        <v>67</v>
      </c>
      <c r="F12" s="239">
        <v>20</v>
      </c>
      <c r="G12" s="169"/>
      <c r="H12" s="327">
        <v>1.4</v>
      </c>
      <c r="I12" s="17">
        <v>0.14000000000000001</v>
      </c>
      <c r="J12" s="50">
        <v>8.8000000000000007</v>
      </c>
      <c r="K12" s="347">
        <v>48</v>
      </c>
    </row>
    <row r="13" spans="1:11" s="20" customFormat="1" ht="38.25" customHeight="1">
      <c r="A13" s="138"/>
      <c r="B13" s="155"/>
      <c r="C13" s="169">
        <v>120</v>
      </c>
      <c r="D13" s="197" t="s">
        <v>16</v>
      </c>
      <c r="E13" s="232" t="s">
        <v>55</v>
      </c>
      <c r="F13" s="179">
        <v>20</v>
      </c>
      <c r="G13" s="169"/>
      <c r="H13" s="327">
        <v>1.1399999999999999</v>
      </c>
      <c r="I13" s="17">
        <v>0.22</v>
      </c>
      <c r="J13" s="50">
        <v>7.44</v>
      </c>
      <c r="K13" s="348">
        <v>36.26</v>
      </c>
    </row>
    <row r="14" spans="1:11" s="20" customFormat="1" ht="38.25" customHeight="1">
      <c r="A14" s="434"/>
      <c r="B14" s="156" t="s">
        <v>99</v>
      </c>
      <c r="C14" s="217"/>
      <c r="D14" s="322"/>
      <c r="E14" s="507" t="s">
        <v>24</v>
      </c>
      <c r="F14" s="417">
        <f>F6+F7+F9+F11+F12+F13</f>
        <v>540</v>
      </c>
      <c r="G14" s="217"/>
      <c r="H14" s="454">
        <f>H6+H7+H9+H11+H12+H13</f>
        <v>22.169999999999998</v>
      </c>
      <c r="I14" s="78">
        <f t="shared" ref="I14:J14" si="0">I6+I7+I9+I11+I12+I13</f>
        <v>26.88</v>
      </c>
      <c r="J14" s="79">
        <f t="shared" si="0"/>
        <v>61.510000000000005</v>
      </c>
      <c r="K14" s="580">
        <f>K6+K7+K9+K11+K12+K13</f>
        <v>580.66</v>
      </c>
    </row>
    <row r="15" spans="1:11" s="20" customFormat="1" ht="38.25" customHeight="1">
      <c r="A15" s="435"/>
      <c r="B15" s="157" t="s">
        <v>100</v>
      </c>
      <c r="C15" s="218"/>
      <c r="D15" s="323"/>
      <c r="E15" s="508" t="s">
        <v>24</v>
      </c>
      <c r="F15" s="415">
        <f>F6+F8+F10+F11+F12+F13</f>
        <v>540</v>
      </c>
      <c r="G15" s="418"/>
      <c r="H15" s="726">
        <f t="shared" ref="H15:K15" si="1">H6+H8+H10+H11+H12+H13</f>
        <v>25.12</v>
      </c>
      <c r="I15" s="723">
        <f t="shared" si="1"/>
        <v>32.64</v>
      </c>
      <c r="J15" s="727">
        <f t="shared" si="1"/>
        <v>60.3</v>
      </c>
      <c r="K15" s="729">
        <f t="shared" si="1"/>
        <v>640.96</v>
      </c>
    </row>
    <row r="16" spans="1:11" s="20" customFormat="1" ht="38.25" customHeight="1">
      <c r="A16" s="434"/>
      <c r="B16" s="156" t="s">
        <v>99</v>
      </c>
      <c r="C16" s="217"/>
      <c r="D16" s="322"/>
      <c r="E16" s="509" t="s">
        <v>25</v>
      </c>
      <c r="F16" s="240"/>
      <c r="G16" s="515"/>
      <c r="H16" s="521"/>
      <c r="I16" s="82"/>
      <c r="J16" s="501"/>
      <c r="K16" s="581">
        <f>K14/23.5</f>
        <v>24.708936170212766</v>
      </c>
    </row>
    <row r="17" spans="1:11" s="20" customFormat="1" ht="38.25" customHeight="1" thickBot="1">
      <c r="A17" s="436"/>
      <c r="B17" s="158" t="s">
        <v>100</v>
      </c>
      <c r="C17" s="219"/>
      <c r="D17" s="440"/>
      <c r="E17" s="510" t="s">
        <v>25</v>
      </c>
      <c r="F17" s="244"/>
      <c r="G17" s="516"/>
      <c r="H17" s="522"/>
      <c r="I17" s="502"/>
      <c r="J17" s="503"/>
      <c r="K17" s="524">
        <f>K15/23.5</f>
        <v>27.274893617021277</v>
      </c>
    </row>
    <row r="18" spans="1:11" s="20" customFormat="1" ht="38.25" customHeight="1">
      <c r="A18" s="191" t="s">
        <v>7</v>
      </c>
      <c r="B18" s="152"/>
      <c r="C18" s="438">
        <v>6</v>
      </c>
      <c r="D18" s="373" t="s">
        <v>8</v>
      </c>
      <c r="E18" s="504" t="s">
        <v>68</v>
      </c>
      <c r="F18" s="513">
        <v>60</v>
      </c>
      <c r="G18" s="438"/>
      <c r="H18" s="721">
        <v>0.9</v>
      </c>
      <c r="I18" s="582">
        <v>4.8600000000000003</v>
      </c>
      <c r="J18" s="722">
        <v>7.44</v>
      </c>
      <c r="K18" s="519">
        <v>75.900000000000006</v>
      </c>
    </row>
    <row r="19" spans="1:11" s="20" customFormat="1" ht="38.25" customHeight="1">
      <c r="A19" s="138"/>
      <c r="B19" s="695"/>
      <c r="C19" s="181">
        <v>32</v>
      </c>
      <c r="D19" s="356" t="s">
        <v>9</v>
      </c>
      <c r="E19" s="449" t="s">
        <v>61</v>
      </c>
      <c r="F19" s="393">
        <v>200</v>
      </c>
      <c r="G19" s="181"/>
      <c r="H19" s="104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40"/>
      <c r="B20" s="155"/>
      <c r="C20" s="169">
        <v>82</v>
      </c>
      <c r="D20" s="197" t="s">
        <v>10</v>
      </c>
      <c r="E20" s="332" t="s">
        <v>70</v>
      </c>
      <c r="F20" s="239">
        <v>95</v>
      </c>
      <c r="G20" s="169"/>
      <c r="H20" s="328">
        <v>23.46</v>
      </c>
      <c r="I20" s="13">
        <v>16.34</v>
      </c>
      <c r="J20" s="55">
        <v>0.56999999999999995</v>
      </c>
      <c r="K20" s="134">
        <v>243.58</v>
      </c>
    </row>
    <row r="21" spans="1:11" s="20" customFormat="1" ht="38.25" customHeight="1">
      <c r="A21" s="140"/>
      <c r="B21" s="155"/>
      <c r="C21" s="169">
        <v>54</v>
      </c>
      <c r="D21" s="197" t="s">
        <v>57</v>
      </c>
      <c r="E21" s="236" t="s">
        <v>50</v>
      </c>
      <c r="F21" s="179">
        <v>150</v>
      </c>
      <c r="G21" s="169"/>
      <c r="H21" s="376">
        <v>7.2</v>
      </c>
      <c r="I21" s="24">
        <v>5.0999999999999996</v>
      </c>
      <c r="J21" s="58">
        <v>33.9</v>
      </c>
      <c r="K21" s="375">
        <v>210.3</v>
      </c>
    </row>
    <row r="22" spans="1:11" s="20" customFormat="1" ht="38.25" customHeight="1">
      <c r="A22" s="140"/>
      <c r="B22" s="155"/>
      <c r="C22" s="169">
        <v>96</v>
      </c>
      <c r="D22" s="197" t="s">
        <v>20</v>
      </c>
      <c r="E22" s="332" t="s">
        <v>170</v>
      </c>
      <c r="F22" s="239">
        <v>200</v>
      </c>
      <c r="G22" s="169"/>
      <c r="H22" s="327">
        <v>0.5</v>
      </c>
      <c r="I22" s="17">
        <v>0</v>
      </c>
      <c r="J22" s="50">
        <v>15.84</v>
      </c>
      <c r="K22" s="347">
        <v>65.36</v>
      </c>
    </row>
    <row r="23" spans="1:11" s="20" customFormat="1" ht="38.25" customHeight="1">
      <c r="A23" s="140"/>
      <c r="B23" s="155"/>
      <c r="C23" s="134">
        <v>119</v>
      </c>
      <c r="D23" s="197" t="s">
        <v>15</v>
      </c>
      <c r="E23" s="236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74">
        <v>72</v>
      </c>
    </row>
    <row r="24" spans="1:11" s="20" customFormat="1" ht="38.25" customHeight="1">
      <c r="A24" s="140"/>
      <c r="B24" s="155"/>
      <c r="C24" s="169">
        <v>120</v>
      </c>
      <c r="D24" s="197" t="s">
        <v>16</v>
      </c>
      <c r="E24" s="236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74">
        <v>36.26</v>
      </c>
    </row>
    <row r="25" spans="1:11" s="20" customFormat="1" ht="38.25" customHeight="1">
      <c r="A25" s="140"/>
      <c r="B25" s="155"/>
      <c r="C25" s="362"/>
      <c r="D25" s="307"/>
      <c r="E25" s="430" t="s">
        <v>24</v>
      </c>
      <c r="F25" s="461">
        <f>SUM(F18:F24)</f>
        <v>755</v>
      </c>
      <c r="G25" s="169"/>
      <c r="H25" s="265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69">
        <f>SUM(K18:K24)</f>
        <v>845.6</v>
      </c>
    </row>
    <row r="26" spans="1:11" s="20" customFormat="1" ht="38.25" customHeight="1" thickBot="1">
      <c r="A26" s="355"/>
      <c r="B26" s="437"/>
      <c r="C26" s="439"/>
      <c r="D26" s="421"/>
      <c r="E26" s="432" t="s">
        <v>25</v>
      </c>
      <c r="F26" s="421"/>
      <c r="G26" s="453"/>
      <c r="H26" s="425"/>
      <c r="I26" s="52"/>
      <c r="J26" s="53"/>
      <c r="K26" s="470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696" t="s">
        <v>98</v>
      </c>
      <c r="B28" s="697"/>
      <c r="C28" s="698"/>
      <c r="D28" s="64"/>
      <c r="E28" s="32"/>
      <c r="F28" s="2"/>
      <c r="G28" s="9"/>
      <c r="H28" s="9"/>
      <c r="I28" s="9"/>
      <c r="J28" s="2"/>
      <c r="K28" s="2"/>
    </row>
    <row r="29" spans="1:11">
      <c r="A29" s="699" t="s">
        <v>82</v>
      </c>
      <c r="B29" s="700"/>
      <c r="C29" s="701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192</v>
      </c>
      <c r="B2" s="7"/>
      <c r="C2" s="6" t="s">
        <v>191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6" t="s">
        <v>45</v>
      </c>
      <c r="C4" s="135"/>
      <c r="D4" s="209"/>
      <c r="E4" s="130"/>
      <c r="F4" s="136"/>
      <c r="G4" s="797" t="s">
        <v>26</v>
      </c>
      <c r="H4" s="798"/>
      <c r="I4" s="799"/>
      <c r="J4" s="250" t="s">
        <v>27</v>
      </c>
    </row>
    <row r="5" spans="1:10" s="20" customFormat="1" ht="28.5" customHeight="1" thickBot="1">
      <c r="A5" s="188" t="s">
        <v>0</v>
      </c>
      <c r="B5" s="137" t="s">
        <v>46</v>
      </c>
      <c r="C5" s="484" t="s">
        <v>47</v>
      </c>
      <c r="D5" s="137" t="s">
        <v>44</v>
      </c>
      <c r="E5" s="131" t="s">
        <v>30</v>
      </c>
      <c r="F5" s="137" t="s">
        <v>43</v>
      </c>
      <c r="G5" s="94" t="s">
        <v>31</v>
      </c>
      <c r="H5" s="95" t="s">
        <v>32</v>
      </c>
      <c r="I5" s="246" t="s">
        <v>33</v>
      </c>
      <c r="J5" s="251" t="s">
        <v>34</v>
      </c>
    </row>
    <row r="6" spans="1:10" s="20" customFormat="1" ht="39" customHeight="1">
      <c r="A6" s="191" t="s">
        <v>6</v>
      </c>
      <c r="B6" s="184">
        <v>134</v>
      </c>
      <c r="C6" s="337" t="s">
        <v>23</v>
      </c>
      <c r="D6" s="373" t="s">
        <v>167</v>
      </c>
      <c r="E6" s="184">
        <v>150</v>
      </c>
      <c r="F6" s="462"/>
      <c r="G6" s="363">
        <v>0.6</v>
      </c>
      <c r="H6" s="47">
        <v>0</v>
      </c>
      <c r="I6" s="48">
        <v>16.95</v>
      </c>
      <c r="J6" s="467">
        <v>69</v>
      </c>
    </row>
    <row r="7" spans="1:10" s="20" customFormat="1" ht="39" customHeight="1">
      <c r="A7" s="138"/>
      <c r="B7" s="181">
        <v>66</v>
      </c>
      <c r="C7" s="356" t="s">
        <v>77</v>
      </c>
      <c r="D7" s="449" t="s">
        <v>72</v>
      </c>
      <c r="E7" s="393">
        <v>150</v>
      </c>
      <c r="F7" s="181"/>
      <c r="G7" s="21">
        <v>15.6</v>
      </c>
      <c r="H7" s="17">
        <v>16.350000000000001</v>
      </c>
      <c r="I7" s="22">
        <v>2.7</v>
      </c>
      <c r="J7" s="252">
        <v>220.2</v>
      </c>
    </row>
    <row r="8" spans="1:10" s="20" customFormat="1" ht="39" customHeight="1">
      <c r="A8" s="138"/>
      <c r="B8" s="181">
        <v>161</v>
      </c>
      <c r="C8" s="356" t="s">
        <v>78</v>
      </c>
      <c r="D8" s="449" t="s">
        <v>73</v>
      </c>
      <c r="E8" s="393">
        <v>200</v>
      </c>
      <c r="F8" s="181"/>
      <c r="G8" s="21">
        <v>6.2</v>
      </c>
      <c r="H8" s="17">
        <v>4.8</v>
      </c>
      <c r="I8" s="22">
        <v>24</v>
      </c>
      <c r="J8" s="252">
        <v>164.6</v>
      </c>
    </row>
    <row r="9" spans="1:10" s="20" customFormat="1" ht="39" customHeight="1">
      <c r="A9" s="138"/>
      <c r="B9" s="181">
        <v>121</v>
      </c>
      <c r="C9" s="332" t="s">
        <v>59</v>
      </c>
      <c r="D9" s="331" t="s">
        <v>59</v>
      </c>
      <c r="E9" s="488">
        <v>30</v>
      </c>
      <c r="F9" s="179"/>
      <c r="G9" s="21">
        <v>2.16</v>
      </c>
      <c r="H9" s="17">
        <v>0.81</v>
      </c>
      <c r="I9" s="22">
        <v>14.73</v>
      </c>
      <c r="J9" s="252">
        <v>75.66</v>
      </c>
    </row>
    <row r="10" spans="1:10" s="20" customFormat="1" ht="39" customHeight="1">
      <c r="A10" s="138"/>
      <c r="B10" s="181">
        <v>120</v>
      </c>
      <c r="C10" s="232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3">
        <v>36.26</v>
      </c>
    </row>
    <row r="11" spans="1:10" s="20" customFormat="1" ht="39" customHeight="1">
      <c r="A11" s="138"/>
      <c r="B11" s="486"/>
      <c r="C11" s="356"/>
      <c r="D11" s="450" t="s">
        <v>24</v>
      </c>
      <c r="E11" s="489">
        <f>SUM(E6:E10)</f>
        <v>550</v>
      </c>
      <c r="F11" s="181"/>
      <c r="G11" s="491">
        <f t="shared" ref="G11:I11" si="0">SUM(G6:G10)</f>
        <v>25.7</v>
      </c>
      <c r="H11" s="33">
        <f t="shared" si="0"/>
        <v>22.18</v>
      </c>
      <c r="I11" s="494">
        <f t="shared" si="0"/>
        <v>65.819999999999993</v>
      </c>
      <c r="J11" s="497">
        <f>SUM(J6:J10)</f>
        <v>565.71999999999991</v>
      </c>
    </row>
    <row r="12" spans="1:10" s="20" customFormat="1" ht="39" customHeight="1" thickBot="1">
      <c r="A12" s="483"/>
      <c r="B12" s="487"/>
      <c r="C12" s="485"/>
      <c r="D12" s="451" t="s">
        <v>25</v>
      </c>
      <c r="E12" s="490"/>
      <c r="F12" s="487"/>
      <c r="G12" s="492"/>
      <c r="H12" s="481"/>
      <c r="I12" s="495"/>
      <c r="J12" s="498">
        <f>J11/23.5</f>
        <v>24.073191489361697</v>
      </c>
    </row>
    <row r="13" spans="1:10" s="20" customFormat="1" ht="39" customHeight="1">
      <c r="A13" s="191" t="s">
        <v>7</v>
      </c>
      <c r="B13" s="397">
        <v>223</v>
      </c>
      <c r="C13" s="473" t="s">
        <v>23</v>
      </c>
      <c r="D13" s="448" t="s">
        <v>136</v>
      </c>
      <c r="E13" s="452">
        <v>60</v>
      </c>
      <c r="F13" s="397"/>
      <c r="G13" s="46">
        <v>3.19</v>
      </c>
      <c r="H13" s="47">
        <v>5.04</v>
      </c>
      <c r="I13" s="54">
        <v>14.34</v>
      </c>
      <c r="J13" s="254">
        <v>126.6</v>
      </c>
    </row>
    <row r="14" spans="1:10" s="20" customFormat="1" ht="39" customHeight="1">
      <c r="A14" s="138"/>
      <c r="B14" s="169">
        <v>37</v>
      </c>
      <c r="C14" s="197" t="s">
        <v>9</v>
      </c>
      <c r="D14" s="332" t="s">
        <v>69</v>
      </c>
      <c r="E14" s="239">
        <v>200</v>
      </c>
      <c r="F14" s="169"/>
      <c r="G14" s="328">
        <v>6</v>
      </c>
      <c r="H14" s="13">
        <v>5.4</v>
      </c>
      <c r="I14" s="55">
        <v>10.8</v>
      </c>
      <c r="J14" s="134">
        <v>115.6</v>
      </c>
    </row>
    <row r="15" spans="1:10" s="20" customFormat="1" ht="39" customHeight="1">
      <c r="A15" s="140"/>
      <c r="B15" s="181">
        <v>75</v>
      </c>
      <c r="C15" s="356" t="s">
        <v>10</v>
      </c>
      <c r="D15" s="449" t="s">
        <v>80</v>
      </c>
      <c r="E15" s="393">
        <v>90</v>
      </c>
      <c r="F15" s="181"/>
      <c r="G15" s="493">
        <v>12.42</v>
      </c>
      <c r="H15" s="34">
        <v>2.88</v>
      </c>
      <c r="I15" s="35">
        <v>4.59</v>
      </c>
      <c r="J15" s="486">
        <v>93.51</v>
      </c>
    </row>
    <row r="16" spans="1:10" s="20" customFormat="1" ht="39" customHeight="1">
      <c r="A16" s="140"/>
      <c r="B16" s="181">
        <v>53</v>
      </c>
      <c r="C16" s="356" t="s">
        <v>79</v>
      </c>
      <c r="D16" s="475" t="s">
        <v>75</v>
      </c>
      <c r="E16" s="132">
        <v>150</v>
      </c>
      <c r="F16" s="181"/>
      <c r="G16" s="104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40"/>
      <c r="B17" s="181">
        <v>103</v>
      </c>
      <c r="C17" s="356" t="s">
        <v>20</v>
      </c>
      <c r="D17" s="449" t="s">
        <v>76</v>
      </c>
      <c r="E17" s="393">
        <v>200</v>
      </c>
      <c r="F17" s="181"/>
      <c r="G17" s="21">
        <v>0.2</v>
      </c>
      <c r="H17" s="17">
        <v>0</v>
      </c>
      <c r="I17" s="22">
        <v>20.399999999999999</v>
      </c>
      <c r="J17" s="252">
        <v>82</v>
      </c>
    </row>
    <row r="18" spans="1:10" s="20" customFormat="1" ht="39" customHeight="1">
      <c r="A18" s="140"/>
      <c r="B18" s="182">
        <v>119</v>
      </c>
      <c r="C18" s="232" t="s">
        <v>15</v>
      </c>
      <c r="D18" s="198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2">
        <v>108</v>
      </c>
    </row>
    <row r="19" spans="1:10" s="20" customFormat="1" ht="39" customHeight="1">
      <c r="A19" s="140"/>
      <c r="B19" s="179">
        <v>120</v>
      </c>
      <c r="C19" s="232" t="s">
        <v>16</v>
      </c>
      <c r="D19" s="198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2">
        <v>45.32</v>
      </c>
    </row>
    <row r="20" spans="1:10" s="20" customFormat="1" ht="39" customHeight="1">
      <c r="A20" s="140"/>
      <c r="B20" s="305"/>
      <c r="C20" s="345"/>
      <c r="D20" s="450" t="s">
        <v>24</v>
      </c>
      <c r="E20" s="459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57">
        <f>SUM(J13:J19)</f>
        <v>757.48</v>
      </c>
    </row>
    <row r="21" spans="1:10" s="20" customFormat="1" ht="39" customHeight="1" thickBot="1">
      <c r="A21" s="355"/>
      <c r="B21" s="474"/>
      <c r="C21" s="453"/>
      <c r="D21" s="451" t="s">
        <v>25</v>
      </c>
      <c r="E21" s="453"/>
      <c r="F21" s="421"/>
      <c r="G21" s="419"/>
      <c r="H21" s="52"/>
      <c r="I21" s="424"/>
      <c r="J21" s="458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192</v>
      </c>
      <c r="C2" s="7"/>
      <c r="D2" s="6" t="s">
        <v>191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30" t="s">
        <v>45</v>
      </c>
      <c r="D4" s="460"/>
      <c r="E4" s="227"/>
      <c r="F4" s="136"/>
      <c r="G4" s="130"/>
      <c r="H4" s="349" t="s">
        <v>26</v>
      </c>
      <c r="I4" s="89"/>
      <c r="J4" s="350"/>
      <c r="K4" s="463" t="s">
        <v>27</v>
      </c>
    </row>
    <row r="5" spans="1:13" s="20" customFormat="1" ht="28.5" customHeight="1" thickBot="1">
      <c r="A5" s="188" t="s">
        <v>0</v>
      </c>
      <c r="B5" s="148"/>
      <c r="C5" s="131" t="s">
        <v>46</v>
      </c>
      <c r="D5" s="441" t="s">
        <v>47</v>
      </c>
      <c r="E5" s="131" t="s">
        <v>44</v>
      </c>
      <c r="F5" s="137" t="s">
        <v>30</v>
      </c>
      <c r="G5" s="131" t="s">
        <v>43</v>
      </c>
      <c r="H5" s="326" t="s">
        <v>31</v>
      </c>
      <c r="I5" s="95" t="s">
        <v>32</v>
      </c>
      <c r="J5" s="96" t="s">
        <v>33</v>
      </c>
      <c r="K5" s="464" t="s">
        <v>34</v>
      </c>
    </row>
    <row r="6" spans="1:13" s="20" customFormat="1" ht="19.5" customHeight="1">
      <c r="A6" s="191" t="s">
        <v>6</v>
      </c>
      <c r="B6" s="731"/>
      <c r="C6" s="732">
        <v>1</v>
      </c>
      <c r="D6" s="604" t="s">
        <v>23</v>
      </c>
      <c r="E6" s="361" t="s">
        <v>13</v>
      </c>
      <c r="F6" s="204">
        <v>15</v>
      </c>
      <c r="G6" s="733"/>
      <c r="H6" s="523">
        <v>3.66</v>
      </c>
      <c r="I6" s="61">
        <v>3.54</v>
      </c>
      <c r="J6" s="62">
        <v>0</v>
      </c>
      <c r="K6" s="734">
        <v>46.5</v>
      </c>
    </row>
    <row r="7" spans="1:13" s="20" customFormat="1" ht="36" customHeight="1">
      <c r="A7" s="138"/>
      <c r="B7" s="153"/>
      <c r="C7" s="133">
        <v>162</v>
      </c>
      <c r="D7" s="272" t="s">
        <v>54</v>
      </c>
      <c r="E7" s="401" t="s">
        <v>180</v>
      </c>
      <c r="F7" s="180">
        <v>30</v>
      </c>
      <c r="G7" s="274"/>
      <c r="H7" s="376">
        <v>5.8</v>
      </c>
      <c r="I7" s="24">
        <v>1.8</v>
      </c>
      <c r="J7" s="58">
        <v>18</v>
      </c>
      <c r="K7" s="665">
        <v>129</v>
      </c>
    </row>
    <row r="8" spans="1:13" s="20" customFormat="1" ht="26.25" customHeight="1">
      <c r="A8" s="138"/>
      <c r="B8" s="153"/>
      <c r="C8" s="133">
        <v>168</v>
      </c>
      <c r="D8" s="272" t="s">
        <v>77</v>
      </c>
      <c r="E8" s="429" t="s">
        <v>85</v>
      </c>
      <c r="F8" s="245">
        <v>205</v>
      </c>
      <c r="G8" s="133"/>
      <c r="H8" s="587">
        <v>8.6999999999999993</v>
      </c>
      <c r="I8" s="124">
        <v>8.3000000000000007</v>
      </c>
      <c r="J8" s="129">
        <v>32.799999999999997</v>
      </c>
      <c r="K8" s="735">
        <v>241.9</v>
      </c>
    </row>
    <row r="9" spans="1:13" s="41" customFormat="1" ht="26.25" customHeight="1">
      <c r="A9" s="189"/>
      <c r="B9" s="153"/>
      <c r="C9" s="133">
        <v>117</v>
      </c>
      <c r="D9" s="272" t="s">
        <v>78</v>
      </c>
      <c r="E9" s="429" t="s">
        <v>86</v>
      </c>
      <c r="F9" s="245">
        <v>200</v>
      </c>
      <c r="G9" s="133"/>
      <c r="H9" s="376">
        <v>0.4</v>
      </c>
      <c r="I9" s="24">
        <v>0.2</v>
      </c>
      <c r="J9" s="58">
        <v>19.8</v>
      </c>
      <c r="K9" s="375">
        <v>47.6</v>
      </c>
    </row>
    <row r="10" spans="1:13" s="41" customFormat="1" ht="26.25" customHeight="1">
      <c r="A10" s="189"/>
      <c r="B10" s="153"/>
      <c r="C10" s="586">
        <v>116</v>
      </c>
      <c r="D10" s="272" t="s">
        <v>15</v>
      </c>
      <c r="E10" s="274" t="s">
        <v>48</v>
      </c>
      <c r="F10" s="180">
        <v>30</v>
      </c>
      <c r="G10" s="707"/>
      <c r="H10" s="376">
        <v>2.13</v>
      </c>
      <c r="I10" s="24">
        <v>0.21</v>
      </c>
      <c r="J10" s="58">
        <v>13.26</v>
      </c>
      <c r="K10" s="665">
        <v>72</v>
      </c>
      <c r="L10" s="42"/>
      <c r="M10" s="43"/>
    </row>
    <row r="11" spans="1:13" s="41" customFormat="1" ht="23.25" customHeight="1">
      <c r="A11" s="189"/>
      <c r="B11" s="153"/>
      <c r="C11" s="133">
        <v>120</v>
      </c>
      <c r="D11" s="272" t="s">
        <v>16</v>
      </c>
      <c r="E11" s="274" t="s">
        <v>14</v>
      </c>
      <c r="F11" s="180">
        <v>20</v>
      </c>
      <c r="G11" s="707"/>
      <c r="H11" s="376">
        <v>1.1399999999999999</v>
      </c>
      <c r="I11" s="24">
        <v>0.22</v>
      </c>
      <c r="J11" s="58">
        <v>7.44</v>
      </c>
      <c r="K11" s="665">
        <v>36.26</v>
      </c>
    </row>
    <row r="12" spans="1:13" s="41" customFormat="1" ht="23.25" customHeight="1">
      <c r="A12" s="189"/>
      <c r="B12" s="153"/>
      <c r="C12" s="133"/>
      <c r="D12" s="272"/>
      <c r="E12" s="430" t="s">
        <v>24</v>
      </c>
      <c r="F12" s="367">
        <f>F6+F7+F8+F9+F10+F11</f>
        <v>500</v>
      </c>
      <c r="G12" s="133"/>
      <c r="H12" s="268">
        <f t="shared" ref="H12:K12" si="0">H6+H7+H8+H9+H10+H11</f>
        <v>21.83</v>
      </c>
      <c r="I12" s="38">
        <f t="shared" si="0"/>
        <v>14.270000000000001</v>
      </c>
      <c r="J12" s="83">
        <f t="shared" si="0"/>
        <v>91.3</v>
      </c>
      <c r="K12" s="575">
        <f t="shared" si="0"/>
        <v>573.26</v>
      </c>
    </row>
    <row r="13" spans="1:13" s="41" customFormat="1" ht="28.5" customHeight="1" thickBot="1">
      <c r="A13" s="189"/>
      <c r="B13" s="153"/>
      <c r="C13" s="133"/>
      <c r="D13" s="272"/>
      <c r="E13" s="431" t="s">
        <v>25</v>
      </c>
      <c r="F13" s="180"/>
      <c r="G13" s="133"/>
      <c r="H13" s="376"/>
      <c r="I13" s="24"/>
      <c r="J13" s="58"/>
      <c r="K13" s="736">
        <f>K12/23.5</f>
        <v>24.39404255319149</v>
      </c>
    </row>
    <row r="14" spans="1:13" s="20" customFormat="1" ht="33.75" customHeight="1">
      <c r="A14" s="191" t="s">
        <v>7</v>
      </c>
      <c r="B14" s="152"/>
      <c r="C14" s="400">
        <v>11</v>
      </c>
      <c r="D14" s="399" t="s">
        <v>23</v>
      </c>
      <c r="E14" s="402" t="s">
        <v>87</v>
      </c>
      <c r="F14" s="420" t="s">
        <v>88</v>
      </c>
      <c r="G14" s="400"/>
      <c r="H14" s="363">
        <v>4.2</v>
      </c>
      <c r="I14" s="47">
        <v>8.4</v>
      </c>
      <c r="J14" s="48">
        <v>2.64</v>
      </c>
      <c r="K14" s="467">
        <v>103.2</v>
      </c>
    </row>
    <row r="15" spans="1:13" s="20" customFormat="1" ht="33.75" customHeight="1">
      <c r="A15" s="138"/>
      <c r="B15" s="155"/>
      <c r="C15" s="132">
        <v>35</v>
      </c>
      <c r="D15" s="340" t="s">
        <v>9</v>
      </c>
      <c r="E15" s="324" t="s">
        <v>89</v>
      </c>
      <c r="F15" s="242">
        <v>200</v>
      </c>
      <c r="G15" s="132"/>
      <c r="H15" s="328">
        <v>4.8</v>
      </c>
      <c r="I15" s="13">
        <v>7.6</v>
      </c>
      <c r="J15" s="55">
        <v>9</v>
      </c>
      <c r="K15" s="134">
        <v>123.6</v>
      </c>
    </row>
    <row r="16" spans="1:13" s="20" customFormat="1" ht="33.75" customHeight="1">
      <c r="A16" s="140"/>
      <c r="B16" s="155"/>
      <c r="C16" s="132">
        <v>181</v>
      </c>
      <c r="D16" s="340" t="s">
        <v>10</v>
      </c>
      <c r="E16" s="324" t="s">
        <v>118</v>
      </c>
      <c r="F16" s="242">
        <v>90</v>
      </c>
      <c r="G16" s="132"/>
      <c r="H16" s="328">
        <v>21.24</v>
      </c>
      <c r="I16" s="13">
        <v>7.47</v>
      </c>
      <c r="J16" s="55">
        <v>2.7</v>
      </c>
      <c r="K16" s="134">
        <v>162.9</v>
      </c>
    </row>
    <row r="17" spans="1:11" s="20" customFormat="1" ht="33.75" customHeight="1">
      <c r="A17" s="140"/>
      <c r="B17" s="155"/>
      <c r="C17" s="181">
        <v>53</v>
      </c>
      <c r="D17" s="356" t="s">
        <v>79</v>
      </c>
      <c r="E17" s="475" t="s">
        <v>75</v>
      </c>
      <c r="F17" s="132">
        <v>150</v>
      </c>
      <c r="G17" s="181"/>
      <c r="H17" s="104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40"/>
      <c r="B18" s="155"/>
      <c r="C18" s="169">
        <v>216</v>
      </c>
      <c r="D18" s="197" t="s">
        <v>20</v>
      </c>
      <c r="E18" s="332" t="s">
        <v>164</v>
      </c>
      <c r="F18" s="239">
        <v>200</v>
      </c>
      <c r="G18" s="232"/>
      <c r="H18" s="327">
        <v>0.26</v>
      </c>
      <c r="I18" s="17">
        <v>0</v>
      </c>
      <c r="J18" s="50">
        <v>15.46</v>
      </c>
      <c r="K18" s="348">
        <v>62</v>
      </c>
    </row>
    <row r="19" spans="1:11" s="20" customFormat="1" ht="33.75" customHeight="1">
      <c r="A19" s="140"/>
      <c r="B19" s="155"/>
      <c r="C19" s="134">
        <v>119</v>
      </c>
      <c r="D19" s="197" t="s">
        <v>15</v>
      </c>
      <c r="E19" s="236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74">
        <v>72</v>
      </c>
    </row>
    <row r="20" spans="1:11" s="20" customFormat="1" ht="33.75" customHeight="1">
      <c r="A20" s="140"/>
      <c r="B20" s="155"/>
      <c r="C20" s="169">
        <v>120</v>
      </c>
      <c r="D20" s="197" t="s">
        <v>16</v>
      </c>
      <c r="E20" s="236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74">
        <v>36.26</v>
      </c>
    </row>
    <row r="21" spans="1:11" s="20" customFormat="1" ht="33.75" customHeight="1">
      <c r="A21" s="140"/>
      <c r="B21" s="155"/>
      <c r="C21" s="362"/>
      <c r="D21" s="307"/>
      <c r="E21" s="430" t="s">
        <v>24</v>
      </c>
      <c r="F21" s="461">
        <f>F15+F16+F17+F18+F19+F20+60</f>
        <v>750</v>
      </c>
      <c r="G21" s="169"/>
      <c r="H21" s="265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69">
        <f>SUM(K14:K20)</f>
        <v>746.41000000000008</v>
      </c>
    </row>
    <row r="22" spans="1:11" s="20" customFormat="1" ht="33.75" customHeight="1" thickBot="1">
      <c r="A22" s="355"/>
      <c r="B22" s="437"/>
      <c r="C22" s="439"/>
      <c r="D22" s="421"/>
      <c r="E22" s="432" t="s">
        <v>25</v>
      </c>
      <c r="F22" s="421"/>
      <c r="G22" s="453"/>
      <c r="H22" s="425"/>
      <c r="I22" s="52"/>
      <c r="J22" s="53"/>
      <c r="K22" s="470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85" customFormat="1" ht="18">
      <c r="B24" s="386"/>
      <c r="C24" s="386"/>
      <c r="D24" s="387"/>
      <c r="E24" s="388"/>
      <c r="F24" s="389"/>
      <c r="G24" s="387"/>
      <c r="H24" s="387"/>
      <c r="I24" s="387"/>
      <c r="J24" s="387"/>
    </row>
    <row r="25" spans="1:11" ht="18">
      <c r="A25" s="380" t="s">
        <v>143</v>
      </c>
      <c r="B25" s="381"/>
      <c r="C25" s="382"/>
      <c r="D25" s="11"/>
      <c r="E25" s="29"/>
      <c r="F25" s="30"/>
      <c r="G25" s="11"/>
      <c r="H25" s="11"/>
      <c r="I25" s="11"/>
      <c r="J25" s="11"/>
    </row>
    <row r="26" spans="1:11" ht="18">
      <c r="A26" s="383" t="s">
        <v>142</v>
      </c>
      <c r="B26" s="384"/>
      <c r="C26" s="385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192</v>
      </c>
      <c r="C2" s="7"/>
      <c r="D2" s="6" t="s">
        <v>191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18"/>
      <c r="C4" s="594" t="s">
        <v>45</v>
      </c>
      <c r="D4" s="135"/>
      <c r="E4" s="209"/>
      <c r="F4" s="130"/>
      <c r="G4" s="136"/>
      <c r="H4" s="89" t="s">
        <v>26</v>
      </c>
      <c r="I4" s="89"/>
      <c r="J4" s="89"/>
      <c r="K4" s="250" t="s">
        <v>27</v>
      </c>
    </row>
    <row r="5" spans="1:13" s="20" customFormat="1" ht="28.5" customHeight="1" thickBot="1">
      <c r="A5" s="188" t="s">
        <v>0</v>
      </c>
      <c r="B5" s="619"/>
      <c r="C5" s="137" t="s">
        <v>46</v>
      </c>
      <c r="D5" s="626" t="s">
        <v>47</v>
      </c>
      <c r="E5" s="137" t="s">
        <v>44</v>
      </c>
      <c r="F5" s="131" t="s">
        <v>30</v>
      </c>
      <c r="G5" s="137" t="s">
        <v>43</v>
      </c>
      <c r="H5" s="94" t="s">
        <v>31</v>
      </c>
      <c r="I5" s="95" t="s">
        <v>32</v>
      </c>
      <c r="J5" s="246" t="s">
        <v>33</v>
      </c>
      <c r="K5" s="251" t="s">
        <v>34</v>
      </c>
    </row>
    <row r="6" spans="1:13" s="20" customFormat="1" ht="26.4" customHeight="1">
      <c r="A6" s="191" t="s">
        <v>6</v>
      </c>
      <c r="B6" s="471"/>
      <c r="C6" s="184">
        <v>134</v>
      </c>
      <c r="D6" s="337" t="s">
        <v>23</v>
      </c>
      <c r="E6" s="373" t="s">
        <v>167</v>
      </c>
      <c r="F6" s="184">
        <v>150</v>
      </c>
      <c r="G6" s="462"/>
      <c r="H6" s="363">
        <v>0.6</v>
      </c>
      <c r="I6" s="47">
        <v>0</v>
      </c>
      <c r="J6" s="48">
        <v>16.95</v>
      </c>
      <c r="K6" s="467">
        <v>69</v>
      </c>
    </row>
    <row r="7" spans="1:13" s="20" customFormat="1" ht="26.4" customHeight="1">
      <c r="A7" s="434"/>
      <c r="B7" s="620" t="s">
        <v>99</v>
      </c>
      <c r="C7" s="240">
        <v>221</v>
      </c>
      <c r="D7" s="515" t="s">
        <v>10</v>
      </c>
      <c r="E7" s="322" t="s">
        <v>94</v>
      </c>
      <c r="F7" s="240">
        <v>90</v>
      </c>
      <c r="G7" s="515"/>
      <c r="H7" s="454">
        <v>18.100000000000001</v>
      </c>
      <c r="I7" s="78">
        <v>15.7</v>
      </c>
      <c r="J7" s="79">
        <v>11.7</v>
      </c>
      <c r="K7" s="630">
        <v>261.8</v>
      </c>
    </row>
    <row r="8" spans="1:13" s="20" customFormat="1" ht="36" customHeight="1">
      <c r="A8" s="435"/>
      <c r="B8" s="621" t="s">
        <v>101</v>
      </c>
      <c r="C8" s="241">
        <v>81</v>
      </c>
      <c r="D8" s="514" t="s">
        <v>10</v>
      </c>
      <c r="E8" s="442" t="s">
        <v>93</v>
      </c>
      <c r="F8" s="241">
        <v>90</v>
      </c>
      <c r="G8" s="514"/>
      <c r="H8" s="329">
        <v>22.41</v>
      </c>
      <c r="I8" s="81">
        <v>15.3</v>
      </c>
      <c r="J8" s="141">
        <v>0.54</v>
      </c>
      <c r="K8" s="631">
        <v>229.77</v>
      </c>
    </row>
    <row r="9" spans="1:13" s="20" customFormat="1" ht="26.25" customHeight="1">
      <c r="A9" s="138"/>
      <c r="B9" s="472"/>
      <c r="C9" s="133">
        <v>227</v>
      </c>
      <c r="D9" s="272" t="s">
        <v>79</v>
      </c>
      <c r="E9" s="443" t="s">
        <v>157</v>
      </c>
      <c r="F9" s="394">
        <v>150</v>
      </c>
      <c r="G9" s="180"/>
      <c r="H9" s="336">
        <v>4.3499999999999996</v>
      </c>
      <c r="I9" s="110">
        <v>3.9</v>
      </c>
      <c r="J9" s="277">
        <v>20.399999999999999</v>
      </c>
      <c r="K9" s="586">
        <v>134.25</v>
      </c>
    </row>
    <row r="10" spans="1:13" s="41" customFormat="1" ht="26.25" customHeight="1">
      <c r="A10" s="189"/>
      <c r="B10" s="622"/>
      <c r="C10" s="181">
        <v>103</v>
      </c>
      <c r="D10" s="356" t="s">
        <v>20</v>
      </c>
      <c r="E10" s="449" t="s">
        <v>76</v>
      </c>
      <c r="F10" s="393">
        <v>200</v>
      </c>
      <c r="G10" s="181"/>
      <c r="H10" s="21">
        <v>0.2</v>
      </c>
      <c r="I10" s="17">
        <v>0</v>
      </c>
      <c r="J10" s="22">
        <v>20.399999999999999</v>
      </c>
      <c r="K10" s="252">
        <v>82</v>
      </c>
    </row>
    <row r="11" spans="1:13" s="41" customFormat="1" ht="26.25" customHeight="1">
      <c r="A11" s="189"/>
      <c r="B11" s="622"/>
      <c r="C11" s="182">
        <v>119</v>
      </c>
      <c r="D11" s="232" t="s">
        <v>15</v>
      </c>
      <c r="E11" s="198" t="s">
        <v>67</v>
      </c>
      <c r="F11" s="179">
        <v>30</v>
      </c>
      <c r="G11" s="344"/>
      <c r="H11" s="327">
        <v>2.13</v>
      </c>
      <c r="I11" s="17">
        <v>0.21</v>
      </c>
      <c r="J11" s="50">
        <v>13.26</v>
      </c>
      <c r="K11" s="348">
        <v>72</v>
      </c>
      <c r="L11" s="42"/>
      <c r="M11" s="43"/>
    </row>
    <row r="12" spans="1:13" s="41" customFormat="1" ht="23.25" customHeight="1">
      <c r="A12" s="189"/>
      <c r="B12" s="622"/>
      <c r="C12" s="179">
        <v>120</v>
      </c>
      <c r="D12" s="232" t="s">
        <v>16</v>
      </c>
      <c r="E12" s="197" t="s">
        <v>14</v>
      </c>
      <c r="F12" s="179">
        <v>20</v>
      </c>
      <c r="G12" s="344"/>
      <c r="H12" s="327">
        <v>1.1399999999999999</v>
      </c>
      <c r="I12" s="17">
        <v>0.22</v>
      </c>
      <c r="J12" s="50">
        <v>7.44</v>
      </c>
      <c r="K12" s="348">
        <v>36.26</v>
      </c>
    </row>
    <row r="13" spans="1:13" s="41" customFormat="1" ht="23.25" customHeight="1">
      <c r="A13" s="434"/>
      <c r="B13" s="620" t="s">
        <v>99</v>
      </c>
      <c r="C13" s="240"/>
      <c r="D13" s="515"/>
      <c r="E13" s="444" t="s">
        <v>24</v>
      </c>
      <c r="F13" s="417">
        <f>F6+F7+F9+F10+F11+F12</f>
        <v>640</v>
      </c>
      <c r="G13" s="417"/>
      <c r="H13" s="417">
        <f t="shared" ref="H13:K13" si="0">H6+H7+H9+H10+H11+H12</f>
        <v>26.520000000000003</v>
      </c>
      <c r="I13" s="417">
        <f t="shared" si="0"/>
        <v>20.029999999999998</v>
      </c>
      <c r="J13" s="417">
        <f t="shared" si="0"/>
        <v>90.149999999999991</v>
      </c>
      <c r="K13" s="417">
        <f t="shared" si="0"/>
        <v>655.30999999999995</v>
      </c>
    </row>
    <row r="14" spans="1:13" s="41" customFormat="1" ht="23.25" customHeight="1">
      <c r="A14" s="435"/>
      <c r="B14" s="621" t="s">
        <v>101</v>
      </c>
      <c r="C14" s="241"/>
      <c r="D14" s="514"/>
      <c r="E14" s="445" t="s">
        <v>24</v>
      </c>
      <c r="F14" s="415">
        <f>F6+F8+F9+F10+F11+F12</f>
        <v>640</v>
      </c>
      <c r="G14" s="218"/>
      <c r="H14" s="455">
        <f t="shared" ref="H14:J14" si="1">H6+H8+H9+H10+H11+H12</f>
        <v>30.83</v>
      </c>
      <c r="I14" s="66">
        <f t="shared" si="1"/>
        <v>19.63</v>
      </c>
      <c r="J14" s="103">
        <f t="shared" si="1"/>
        <v>78.989999999999995</v>
      </c>
      <c r="K14" s="632">
        <f>K6+K8+K9+K10+K11+K12</f>
        <v>623.28</v>
      </c>
    </row>
    <row r="15" spans="1:13" s="41" customFormat="1" ht="23.25" customHeight="1">
      <c r="A15" s="434"/>
      <c r="B15" s="620" t="s">
        <v>99</v>
      </c>
      <c r="C15" s="240"/>
      <c r="D15" s="515"/>
      <c r="E15" s="446" t="s">
        <v>25</v>
      </c>
      <c r="F15" s="240"/>
      <c r="G15" s="217"/>
      <c r="H15" s="267"/>
      <c r="I15" s="26"/>
      <c r="J15" s="80"/>
      <c r="K15" s="633">
        <f>K13/23.5</f>
        <v>27.885531914893615</v>
      </c>
    </row>
    <row r="16" spans="1:13" s="41" customFormat="1" ht="28.5" customHeight="1" thickBot="1">
      <c r="A16" s="436"/>
      <c r="B16" s="623" t="s">
        <v>101</v>
      </c>
      <c r="C16" s="244"/>
      <c r="D16" s="516"/>
      <c r="E16" s="447" t="s">
        <v>25</v>
      </c>
      <c r="F16" s="244"/>
      <c r="G16" s="219"/>
      <c r="H16" s="649"/>
      <c r="I16" s="595"/>
      <c r="J16" s="596"/>
      <c r="K16" s="634">
        <f>K14/23.5</f>
        <v>26.522553191489362</v>
      </c>
    </row>
    <row r="17" spans="1:11" s="20" customFormat="1" ht="33.75" customHeight="1">
      <c r="A17" s="116" t="s">
        <v>7</v>
      </c>
      <c r="B17" s="624"/>
      <c r="C17" s="397">
        <v>224</v>
      </c>
      <c r="D17" s="473" t="s">
        <v>23</v>
      </c>
      <c r="E17" s="448" t="s">
        <v>181</v>
      </c>
      <c r="F17" s="420">
        <v>60</v>
      </c>
      <c r="G17" s="400"/>
      <c r="H17" s="404">
        <v>4.5199999999999996</v>
      </c>
      <c r="I17" s="118">
        <v>5.05</v>
      </c>
      <c r="J17" s="120">
        <v>15.54</v>
      </c>
      <c r="K17" s="635">
        <v>138.9</v>
      </c>
    </row>
    <row r="18" spans="1:11" s="20" customFormat="1" ht="33.75" customHeight="1">
      <c r="A18" s="114"/>
      <c r="B18" s="625"/>
      <c r="C18" s="180">
        <v>49</v>
      </c>
      <c r="D18" s="274" t="s">
        <v>9</v>
      </c>
      <c r="E18" s="443" t="s">
        <v>159</v>
      </c>
      <c r="F18" s="245">
        <v>200</v>
      </c>
      <c r="G18" s="133"/>
      <c r="H18" s="336">
        <v>8.6</v>
      </c>
      <c r="I18" s="110">
        <v>8.4</v>
      </c>
      <c r="J18" s="277">
        <v>10.8</v>
      </c>
      <c r="K18" s="586">
        <v>153.80000000000001</v>
      </c>
    </row>
    <row r="19" spans="1:11" s="20" customFormat="1" ht="33.75" customHeight="1">
      <c r="A19" s="117"/>
      <c r="B19" s="647" t="s">
        <v>99</v>
      </c>
      <c r="C19" s="240">
        <v>179</v>
      </c>
      <c r="D19" s="515" t="s">
        <v>10</v>
      </c>
      <c r="E19" s="668" t="s">
        <v>156</v>
      </c>
      <c r="F19" s="511">
        <v>90</v>
      </c>
      <c r="G19" s="217"/>
      <c r="H19" s="669">
        <v>11.61</v>
      </c>
      <c r="I19" s="670">
        <v>7.02</v>
      </c>
      <c r="J19" s="671">
        <v>2.52</v>
      </c>
      <c r="K19" s="672">
        <v>119.43</v>
      </c>
    </row>
    <row r="20" spans="1:11" s="20" customFormat="1" ht="33.75" customHeight="1">
      <c r="A20" s="117"/>
      <c r="B20" s="648" t="s">
        <v>101</v>
      </c>
      <c r="C20" s="241">
        <v>85</v>
      </c>
      <c r="D20" s="514" t="s">
        <v>10</v>
      </c>
      <c r="E20" s="667" t="s">
        <v>182</v>
      </c>
      <c r="F20" s="512">
        <v>90</v>
      </c>
      <c r="G20" s="218"/>
      <c r="H20" s="520">
        <v>13.77</v>
      </c>
      <c r="I20" s="67">
        <v>7.74</v>
      </c>
      <c r="J20" s="102">
        <v>3.33</v>
      </c>
      <c r="K20" s="518">
        <v>138.15</v>
      </c>
    </row>
    <row r="21" spans="1:11" s="20" customFormat="1" ht="33.75" customHeight="1">
      <c r="A21" s="117"/>
      <c r="B21" s="625"/>
      <c r="C21" s="180">
        <v>64</v>
      </c>
      <c r="D21" s="274" t="s">
        <v>57</v>
      </c>
      <c r="E21" s="443" t="s">
        <v>92</v>
      </c>
      <c r="F21" s="245">
        <v>150</v>
      </c>
      <c r="G21" s="133"/>
      <c r="H21" s="336">
        <v>6.45</v>
      </c>
      <c r="I21" s="110">
        <v>4.05</v>
      </c>
      <c r="J21" s="277">
        <v>40.200000000000003</v>
      </c>
      <c r="K21" s="586">
        <v>223.65</v>
      </c>
    </row>
    <row r="22" spans="1:11" s="20" customFormat="1" ht="43.5" customHeight="1">
      <c r="A22" s="117"/>
      <c r="B22" s="625"/>
      <c r="C22" s="180">
        <v>95</v>
      </c>
      <c r="D22" s="274" t="s">
        <v>20</v>
      </c>
      <c r="E22" s="443" t="s">
        <v>105</v>
      </c>
      <c r="F22" s="245">
        <v>200</v>
      </c>
      <c r="G22" s="133"/>
      <c r="H22" s="376">
        <v>0</v>
      </c>
      <c r="I22" s="24">
        <v>0</v>
      </c>
      <c r="J22" s="58">
        <v>24.4</v>
      </c>
      <c r="K22" s="375">
        <v>97.6</v>
      </c>
    </row>
    <row r="23" spans="1:11" s="20" customFormat="1" ht="33.75" customHeight="1">
      <c r="A23" s="117"/>
      <c r="B23" s="625"/>
      <c r="C23" s="280">
        <v>119</v>
      </c>
      <c r="D23" s="274" t="s">
        <v>15</v>
      </c>
      <c r="E23" s="199" t="s">
        <v>67</v>
      </c>
      <c r="F23" s="180">
        <v>30</v>
      </c>
      <c r="G23" s="221"/>
      <c r="H23" s="376">
        <v>2.13</v>
      </c>
      <c r="I23" s="24">
        <v>0.21</v>
      </c>
      <c r="J23" s="58">
        <v>13.26</v>
      </c>
      <c r="K23" s="665">
        <v>72</v>
      </c>
    </row>
    <row r="24" spans="1:11" s="20" customFormat="1" ht="33.75" customHeight="1">
      <c r="A24" s="117"/>
      <c r="B24" s="625"/>
      <c r="C24" s="180">
        <v>120</v>
      </c>
      <c r="D24" s="274" t="s">
        <v>16</v>
      </c>
      <c r="E24" s="199" t="s">
        <v>55</v>
      </c>
      <c r="F24" s="180">
        <v>20</v>
      </c>
      <c r="G24" s="221"/>
      <c r="H24" s="376">
        <v>1.1399999999999999</v>
      </c>
      <c r="I24" s="24">
        <v>0.22</v>
      </c>
      <c r="J24" s="58">
        <v>7.44</v>
      </c>
      <c r="K24" s="665">
        <v>36.26</v>
      </c>
    </row>
    <row r="25" spans="1:11" s="20" customFormat="1" ht="33.75" customHeight="1">
      <c r="A25" s="117"/>
      <c r="B25" s="673" t="s">
        <v>99</v>
      </c>
      <c r="C25" s="240"/>
      <c r="D25" s="229"/>
      <c r="E25" s="674" t="s">
        <v>24</v>
      </c>
      <c r="F25" s="417">
        <f>F17+F18+F19+F21+F22+F23+F24</f>
        <v>750</v>
      </c>
      <c r="G25" s="767"/>
      <c r="H25" s="675">
        <f t="shared" ref="H25:K25" si="2">H17+H18+H19+H21+H22+H23+H24</f>
        <v>34.449999999999996</v>
      </c>
      <c r="I25" s="676">
        <f t="shared" si="2"/>
        <v>24.95</v>
      </c>
      <c r="J25" s="677">
        <f t="shared" si="2"/>
        <v>114.16000000000001</v>
      </c>
      <c r="K25" s="750">
        <f t="shared" si="2"/>
        <v>841.6400000000001</v>
      </c>
    </row>
    <row r="26" spans="1:11" s="20" customFormat="1" ht="33.75" customHeight="1">
      <c r="A26" s="117"/>
      <c r="B26" s="678" t="s">
        <v>101</v>
      </c>
      <c r="C26" s="320"/>
      <c r="D26" s="679"/>
      <c r="E26" s="680" t="s">
        <v>24</v>
      </c>
      <c r="F26" s="416">
        <f>F17+F18+F20+F21+F22+F23+F24</f>
        <v>750</v>
      </c>
      <c r="G26" s="768"/>
      <c r="H26" s="726">
        <f t="shared" ref="H26:K26" si="3">H17+H18+H20+H21+H22+H23+H24</f>
        <v>36.610000000000007</v>
      </c>
      <c r="I26" s="723">
        <f t="shared" si="3"/>
        <v>25.669999999999998</v>
      </c>
      <c r="J26" s="727">
        <f t="shared" si="3"/>
        <v>114.97000000000001</v>
      </c>
      <c r="K26" s="769">
        <f t="shared" si="3"/>
        <v>860.36</v>
      </c>
    </row>
    <row r="27" spans="1:11" s="20" customFormat="1" ht="33.75" customHeight="1" thickBot="1">
      <c r="A27" s="117"/>
      <c r="B27" s="681" t="s">
        <v>99</v>
      </c>
      <c r="C27" s="319"/>
      <c r="D27" s="682"/>
      <c r="E27" s="683" t="s">
        <v>25</v>
      </c>
      <c r="F27" s="684"/>
      <c r="G27" s="685"/>
      <c r="H27" s="675"/>
      <c r="I27" s="676"/>
      <c r="J27" s="677"/>
      <c r="K27" s="694">
        <f>K25/23.5</f>
        <v>35.814468085106384</v>
      </c>
    </row>
    <row r="28" spans="1:11" s="20" customFormat="1" ht="33.75" customHeight="1" thickBot="1">
      <c r="A28" s="555"/>
      <c r="B28" s="686" t="s">
        <v>101</v>
      </c>
      <c r="C28" s="244"/>
      <c r="D28" s="687"/>
      <c r="E28" s="688" t="s">
        <v>25</v>
      </c>
      <c r="F28" s="689"/>
      <c r="G28" s="219"/>
      <c r="H28" s="690"/>
      <c r="I28" s="691"/>
      <c r="J28" s="692"/>
      <c r="K28" s="693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29"/>
      <c r="C30" s="72"/>
      <c r="D30" s="64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13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192</v>
      </c>
      <c r="B2" s="7"/>
      <c r="C2" s="6" t="s">
        <v>191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4"/>
      <c r="B4" s="130" t="s">
        <v>45</v>
      </c>
      <c r="C4" s="171"/>
      <c r="D4" s="227"/>
      <c r="E4" s="800" t="s">
        <v>30</v>
      </c>
      <c r="F4" s="136"/>
      <c r="G4" s="89" t="s">
        <v>26</v>
      </c>
      <c r="H4" s="89"/>
      <c r="I4" s="89"/>
      <c r="J4" s="250" t="s">
        <v>27</v>
      </c>
    </row>
    <row r="5" spans="1:12" s="20" customFormat="1" ht="28.5" customHeight="1" thickBot="1">
      <c r="A5" s="90" t="s">
        <v>0</v>
      </c>
      <c r="B5" s="131" t="s">
        <v>46</v>
      </c>
      <c r="C5" s="172" t="s">
        <v>47</v>
      </c>
      <c r="D5" s="131" t="s">
        <v>44</v>
      </c>
      <c r="E5" s="801"/>
      <c r="F5" s="137" t="s">
        <v>43</v>
      </c>
      <c r="G5" s="94" t="s">
        <v>31</v>
      </c>
      <c r="H5" s="95" t="s">
        <v>32</v>
      </c>
      <c r="I5" s="246" t="s">
        <v>33</v>
      </c>
      <c r="J5" s="251" t="s">
        <v>34</v>
      </c>
    </row>
    <row r="6" spans="1:12" s="20" customFormat="1" ht="26.4" customHeight="1">
      <c r="A6" s="73" t="s">
        <v>6</v>
      </c>
      <c r="B6" s="426">
        <v>137</v>
      </c>
      <c r="C6" s="286" t="s">
        <v>23</v>
      </c>
      <c r="D6" s="288" t="s">
        <v>103</v>
      </c>
      <c r="E6" s="378">
        <v>150</v>
      </c>
      <c r="F6" s="303"/>
      <c r="G6" s="59">
        <v>1.35</v>
      </c>
      <c r="H6" s="45">
        <v>0</v>
      </c>
      <c r="I6" s="60">
        <v>12.9</v>
      </c>
      <c r="J6" s="297">
        <v>57</v>
      </c>
    </row>
    <row r="7" spans="1:12" s="41" customFormat="1" ht="26.4" customHeight="1">
      <c r="A7" s="74"/>
      <c r="B7" s="365">
        <v>69</v>
      </c>
      <c r="C7" s="272" t="s">
        <v>77</v>
      </c>
      <c r="D7" s="274" t="s">
        <v>102</v>
      </c>
      <c r="E7" s="221">
        <v>150</v>
      </c>
      <c r="F7" s="272"/>
      <c r="G7" s="21">
        <v>21.15</v>
      </c>
      <c r="H7" s="17">
        <v>15.6</v>
      </c>
      <c r="I7" s="22">
        <v>30</v>
      </c>
      <c r="J7" s="252">
        <v>348.75</v>
      </c>
    </row>
    <row r="8" spans="1:12" s="41" customFormat="1" ht="26.25" customHeight="1">
      <c r="A8" s="74"/>
      <c r="B8" s="365">
        <v>114</v>
      </c>
      <c r="C8" s="272" t="s">
        <v>78</v>
      </c>
      <c r="D8" s="429" t="s">
        <v>60</v>
      </c>
      <c r="E8" s="262">
        <v>200</v>
      </c>
      <c r="F8" s="180"/>
      <c r="G8" s="21">
        <v>0.2</v>
      </c>
      <c r="H8" s="17">
        <v>0</v>
      </c>
      <c r="I8" s="22">
        <v>11</v>
      </c>
      <c r="J8" s="252">
        <v>44.8</v>
      </c>
    </row>
    <row r="9" spans="1:12" s="41" customFormat="1" ht="26.25" customHeight="1">
      <c r="A9" s="74"/>
      <c r="B9" s="27">
        <v>121</v>
      </c>
      <c r="C9" s="197" t="s">
        <v>15</v>
      </c>
      <c r="D9" s="332" t="s">
        <v>59</v>
      </c>
      <c r="E9" s="259">
        <v>30</v>
      </c>
      <c r="F9" s="179"/>
      <c r="G9" s="21">
        <v>2.16</v>
      </c>
      <c r="H9" s="17">
        <v>0.81</v>
      </c>
      <c r="I9" s="22">
        <v>14.73</v>
      </c>
      <c r="J9" s="252">
        <v>75.66</v>
      </c>
      <c r="K9" s="42"/>
      <c r="L9" s="43"/>
    </row>
    <row r="10" spans="1:12" s="41" customFormat="1" ht="23.25" customHeight="1">
      <c r="A10" s="74"/>
      <c r="B10" s="163">
        <v>120</v>
      </c>
      <c r="C10" s="197" t="s">
        <v>16</v>
      </c>
      <c r="D10" s="232" t="s">
        <v>14</v>
      </c>
      <c r="E10" s="222">
        <v>20</v>
      </c>
      <c r="F10" s="321"/>
      <c r="G10" s="21">
        <v>1.1399999999999999</v>
      </c>
      <c r="H10" s="17">
        <v>0.22</v>
      </c>
      <c r="I10" s="22">
        <v>7.44</v>
      </c>
      <c r="J10" s="253">
        <v>36.26</v>
      </c>
    </row>
    <row r="11" spans="1:12" s="41" customFormat="1" ht="23.25" customHeight="1">
      <c r="A11" s="74"/>
      <c r="B11" s="365"/>
      <c r="C11" s="272"/>
      <c r="D11" s="430" t="s">
        <v>24</v>
      </c>
      <c r="E11" s="371">
        <f>SUM(E6:E10)</f>
        <v>550</v>
      </c>
      <c r="F11" s="180"/>
      <c r="G11" s="40">
        <f t="shared" ref="G11:J11" si="0">SUM(G6:G10)</f>
        <v>26</v>
      </c>
      <c r="H11" s="38">
        <f t="shared" si="0"/>
        <v>16.63</v>
      </c>
      <c r="I11" s="365">
        <f t="shared" si="0"/>
        <v>76.069999999999993</v>
      </c>
      <c r="J11" s="367">
        <f t="shared" si="0"/>
        <v>562.47</v>
      </c>
    </row>
    <row r="12" spans="1:12" s="41" customFormat="1" ht="23.25" customHeight="1" thickBot="1">
      <c r="A12" s="74"/>
      <c r="B12" s="365"/>
      <c r="C12" s="272"/>
      <c r="D12" s="431" t="s">
        <v>25</v>
      </c>
      <c r="E12" s="221"/>
      <c r="F12" s="180"/>
      <c r="G12" s="205"/>
      <c r="H12" s="63"/>
      <c r="I12" s="168"/>
      <c r="J12" s="258">
        <f>J11/23.5</f>
        <v>23.934893617021277</v>
      </c>
    </row>
    <row r="13" spans="1:12" s="20" customFormat="1" ht="33.75" customHeight="1">
      <c r="A13" s="76" t="s">
        <v>7</v>
      </c>
      <c r="B13" s="398">
        <v>130</v>
      </c>
      <c r="C13" s="399" t="s">
        <v>23</v>
      </c>
      <c r="D13" s="402" t="s">
        <v>95</v>
      </c>
      <c r="E13" s="422">
        <v>60</v>
      </c>
      <c r="F13" s="397"/>
      <c r="G13" s="59">
        <v>0.9</v>
      </c>
      <c r="H13" s="45">
        <v>4.92</v>
      </c>
      <c r="I13" s="60">
        <v>6.84</v>
      </c>
      <c r="J13" s="297">
        <v>74.819999999999993</v>
      </c>
    </row>
    <row r="14" spans="1:12" s="20" customFormat="1" ht="33.75" customHeight="1">
      <c r="A14" s="73"/>
      <c r="B14" s="162">
        <v>48</v>
      </c>
      <c r="C14" s="340" t="s">
        <v>9</v>
      </c>
      <c r="D14" s="324" t="s">
        <v>96</v>
      </c>
      <c r="E14" s="260">
        <v>200</v>
      </c>
      <c r="F14" s="181"/>
      <c r="G14" s="104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40" t="s">
        <v>10</v>
      </c>
      <c r="D15" s="324" t="s">
        <v>97</v>
      </c>
      <c r="E15" s="260">
        <v>90</v>
      </c>
      <c r="F15" s="181"/>
      <c r="G15" s="21">
        <v>20.25</v>
      </c>
      <c r="H15" s="17">
        <v>15.57</v>
      </c>
      <c r="I15" s="22">
        <v>2.34</v>
      </c>
      <c r="J15" s="252">
        <v>230.13</v>
      </c>
    </row>
    <row r="16" spans="1:12" s="20" customFormat="1" ht="33.75" customHeight="1">
      <c r="A16" s="75"/>
      <c r="B16" s="163">
        <v>54</v>
      </c>
      <c r="C16" s="197" t="s">
        <v>79</v>
      </c>
      <c r="D16" s="236" t="s">
        <v>50</v>
      </c>
      <c r="E16" s="222">
        <v>150</v>
      </c>
      <c r="F16" s="179"/>
      <c r="G16" s="23">
        <v>7.2</v>
      </c>
      <c r="H16" s="24">
        <v>5.0999999999999996</v>
      </c>
      <c r="I16" s="25">
        <v>33.9</v>
      </c>
      <c r="J16" s="255">
        <v>210.3</v>
      </c>
    </row>
    <row r="17" spans="1:10" s="20" customFormat="1" ht="43.5" customHeight="1">
      <c r="A17" s="75"/>
      <c r="B17" s="162">
        <v>100</v>
      </c>
      <c r="C17" s="340" t="s">
        <v>20</v>
      </c>
      <c r="D17" s="324" t="s">
        <v>115</v>
      </c>
      <c r="E17" s="260">
        <v>200</v>
      </c>
      <c r="F17" s="181"/>
      <c r="G17" s="21">
        <v>0.2</v>
      </c>
      <c r="H17" s="17">
        <v>0</v>
      </c>
      <c r="I17" s="22">
        <v>15.56</v>
      </c>
      <c r="J17" s="252">
        <v>63.2</v>
      </c>
    </row>
    <row r="18" spans="1:10" s="20" customFormat="1" ht="33.75" customHeight="1">
      <c r="A18" s="75"/>
      <c r="B18" s="27">
        <v>119</v>
      </c>
      <c r="C18" s="197" t="s">
        <v>15</v>
      </c>
      <c r="D18" s="236" t="s">
        <v>67</v>
      </c>
      <c r="E18" s="222">
        <v>40</v>
      </c>
      <c r="F18" s="179"/>
      <c r="G18" s="21">
        <v>2.84</v>
      </c>
      <c r="H18" s="17">
        <v>0.28000000000000003</v>
      </c>
      <c r="I18" s="22">
        <v>17.68</v>
      </c>
      <c r="J18" s="252">
        <v>96</v>
      </c>
    </row>
    <row r="19" spans="1:10" s="20" customFormat="1" ht="33.75" customHeight="1">
      <c r="A19" s="75"/>
      <c r="B19" s="163">
        <v>120</v>
      </c>
      <c r="C19" s="197" t="s">
        <v>16</v>
      </c>
      <c r="D19" s="236" t="s">
        <v>55</v>
      </c>
      <c r="E19" s="222">
        <v>20</v>
      </c>
      <c r="F19" s="179"/>
      <c r="G19" s="21">
        <v>1.1399999999999999</v>
      </c>
      <c r="H19" s="17">
        <v>0.22</v>
      </c>
      <c r="I19" s="22">
        <v>7.44</v>
      </c>
      <c r="J19" s="253">
        <v>36.26</v>
      </c>
    </row>
    <row r="20" spans="1:10" s="20" customFormat="1" ht="33.75" customHeight="1">
      <c r="A20" s="75"/>
      <c r="B20" s="427"/>
      <c r="C20" s="307"/>
      <c r="D20" s="430" t="s">
        <v>24</v>
      </c>
      <c r="E20" s="584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57">
        <f>SUM(J13:J19)</f>
        <v>828.31</v>
      </c>
    </row>
    <row r="21" spans="1:10" s="20" customFormat="1" ht="33.75" customHeight="1" thickBot="1">
      <c r="A21" s="77"/>
      <c r="B21" s="428"/>
      <c r="C21" s="421"/>
      <c r="D21" s="432" t="s">
        <v>25</v>
      </c>
      <c r="E21" s="423"/>
      <c r="F21" s="421"/>
      <c r="G21" s="419"/>
      <c r="H21" s="52"/>
      <c r="I21" s="424"/>
      <c r="J21" s="458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590"/>
      <c r="B23" s="387"/>
      <c r="C23" s="282"/>
      <c r="D23" s="29"/>
      <c r="E23" s="30"/>
      <c r="F23" s="11"/>
      <c r="G23" s="9"/>
      <c r="H23" s="11"/>
      <c r="I23" s="11"/>
    </row>
    <row r="24" spans="1:10" ht="18">
      <c r="A24" s="590"/>
      <c r="B24" s="387"/>
      <c r="C24" s="387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C2" s="7"/>
      <c r="D2" s="6" t="s">
        <v>191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4"/>
      <c r="B4" s="150"/>
      <c r="C4" s="593" t="s">
        <v>45</v>
      </c>
      <c r="D4" s="171"/>
      <c r="E4" s="209"/>
      <c r="F4" s="593"/>
      <c r="G4" s="594"/>
      <c r="H4" s="349" t="s">
        <v>26</v>
      </c>
      <c r="I4" s="89"/>
      <c r="J4" s="89"/>
      <c r="K4" s="250" t="s">
        <v>27</v>
      </c>
    </row>
    <row r="5" spans="1:11" s="20" customFormat="1" ht="28.5" customHeight="1" thickBot="1">
      <c r="A5" s="90" t="s">
        <v>0</v>
      </c>
      <c r="B5" s="151"/>
      <c r="C5" s="131" t="s">
        <v>46</v>
      </c>
      <c r="D5" s="172" t="s">
        <v>47</v>
      </c>
      <c r="E5" s="137" t="s">
        <v>44</v>
      </c>
      <c r="F5" s="131" t="s">
        <v>30</v>
      </c>
      <c r="G5" s="137" t="s">
        <v>43</v>
      </c>
      <c r="H5" s="326" t="s">
        <v>31</v>
      </c>
      <c r="I5" s="95" t="s">
        <v>32</v>
      </c>
      <c r="J5" s="246" t="s">
        <v>33</v>
      </c>
      <c r="K5" s="251" t="s">
        <v>34</v>
      </c>
    </row>
    <row r="6" spans="1:11" s="20" customFormat="1" ht="26.4" customHeight="1">
      <c r="A6" s="106" t="s">
        <v>6</v>
      </c>
      <c r="B6" s="152"/>
      <c r="C6" s="549"/>
      <c r="D6" s="286" t="s">
        <v>23</v>
      </c>
      <c r="E6" s="286" t="s">
        <v>188</v>
      </c>
      <c r="F6" s="549">
        <v>0.1</v>
      </c>
      <c r="G6" s="303"/>
      <c r="H6" s="351">
        <v>3.66</v>
      </c>
      <c r="I6" s="45">
        <v>3.54</v>
      </c>
      <c r="J6" s="60">
        <v>0</v>
      </c>
      <c r="K6" s="297">
        <v>46.5</v>
      </c>
    </row>
    <row r="7" spans="1:11" s="41" customFormat="1" ht="15.6">
      <c r="A7" s="121"/>
      <c r="B7" s="153"/>
      <c r="C7" s="169">
        <v>219</v>
      </c>
      <c r="D7" s="197" t="s">
        <v>20</v>
      </c>
      <c r="E7" s="331" t="s">
        <v>190</v>
      </c>
      <c r="F7" s="488">
        <v>200</v>
      </c>
      <c r="G7" s="197"/>
      <c r="H7" s="327">
        <v>6.6</v>
      </c>
      <c r="I7" s="17">
        <v>5.0999999999999996</v>
      </c>
      <c r="J7" s="50">
        <v>18.600000000000001</v>
      </c>
      <c r="K7" s="348">
        <v>148.4</v>
      </c>
    </row>
    <row r="8" spans="1:11" s="41" customFormat="1" ht="23.25" customHeight="1" thickBot="1">
      <c r="A8" s="121"/>
      <c r="B8" s="153"/>
      <c r="C8" s="169">
        <v>120</v>
      </c>
      <c r="D8" s="197" t="s">
        <v>189</v>
      </c>
      <c r="E8" s="197" t="s">
        <v>189</v>
      </c>
      <c r="F8" s="169">
        <v>0.3</v>
      </c>
      <c r="G8" s="321"/>
      <c r="H8" s="327">
        <v>2.16</v>
      </c>
      <c r="I8" s="17">
        <v>0.81</v>
      </c>
      <c r="J8" s="22">
        <v>14.73</v>
      </c>
      <c r="K8" s="253">
        <v>75.599999999999994</v>
      </c>
    </row>
    <row r="9" spans="1:11" s="20" customFormat="1" ht="33.75" customHeight="1">
      <c r="A9" s="639" t="s">
        <v>7</v>
      </c>
      <c r="B9" s="637"/>
      <c r="C9" s="640">
        <v>24</v>
      </c>
      <c r="D9" s="373" t="s">
        <v>8</v>
      </c>
      <c r="E9" s="373" t="s">
        <v>187</v>
      </c>
      <c r="F9" s="438">
        <v>150</v>
      </c>
      <c r="G9" s="373"/>
      <c r="H9" s="363">
        <v>0.6</v>
      </c>
      <c r="I9" s="47">
        <v>0</v>
      </c>
      <c r="J9" s="54">
        <v>16.95</v>
      </c>
      <c r="K9" s="496">
        <v>69</v>
      </c>
    </row>
    <row r="10" spans="1:11" s="20" customFormat="1" ht="33.75" customHeight="1">
      <c r="A10" s="115"/>
      <c r="B10" s="638"/>
      <c r="C10" s="162">
        <v>31</v>
      </c>
      <c r="D10" s="340" t="s">
        <v>9</v>
      </c>
      <c r="E10" s="449" t="s">
        <v>106</v>
      </c>
      <c r="F10" s="393">
        <v>200</v>
      </c>
      <c r="G10" s="181"/>
      <c r="H10" s="328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3"/>
      <c r="B11" s="161" t="s">
        <v>99</v>
      </c>
      <c r="C11" s="365">
        <v>193</v>
      </c>
      <c r="D11" s="272" t="s">
        <v>10</v>
      </c>
      <c r="E11" s="443" t="s">
        <v>108</v>
      </c>
      <c r="F11" s="394">
        <v>90</v>
      </c>
      <c r="G11" s="180"/>
      <c r="H11" s="587">
        <v>15.3</v>
      </c>
      <c r="I11" s="124">
        <v>14.85</v>
      </c>
      <c r="J11" s="125">
        <v>7.56</v>
      </c>
      <c r="K11" s="256">
        <v>224.91</v>
      </c>
    </row>
    <row r="12" spans="1:11" s="20" customFormat="1" ht="51" customHeight="1">
      <c r="A12" s="123"/>
      <c r="B12" s="161"/>
      <c r="C12" s="365">
        <v>232</v>
      </c>
      <c r="D12" s="272" t="s">
        <v>79</v>
      </c>
      <c r="E12" s="561" t="s">
        <v>171</v>
      </c>
      <c r="F12" s="133">
        <v>150</v>
      </c>
      <c r="G12" s="180"/>
      <c r="H12" s="336">
        <v>3.84</v>
      </c>
      <c r="I12" s="110">
        <v>10.56</v>
      </c>
      <c r="J12" s="111">
        <v>20.92</v>
      </c>
      <c r="K12" s="280">
        <v>195</v>
      </c>
    </row>
    <row r="13" spans="1:11" s="20" customFormat="1" ht="43.5" customHeight="1">
      <c r="A13" s="123"/>
      <c r="B13" s="161"/>
      <c r="C13" s="365">
        <v>104</v>
      </c>
      <c r="D13" s="272" t="s">
        <v>20</v>
      </c>
      <c r="E13" s="443" t="s">
        <v>107</v>
      </c>
      <c r="F13" s="394">
        <v>200</v>
      </c>
      <c r="G13" s="180"/>
      <c r="H13" s="376">
        <v>0</v>
      </c>
      <c r="I13" s="24">
        <v>0</v>
      </c>
      <c r="J13" s="25">
        <v>19.2</v>
      </c>
      <c r="K13" s="255">
        <v>76.8</v>
      </c>
    </row>
    <row r="14" spans="1:11" s="20" customFormat="1" ht="33.75" customHeight="1">
      <c r="A14" s="123"/>
      <c r="B14" s="161"/>
      <c r="C14" s="111">
        <v>119</v>
      </c>
      <c r="D14" s="272" t="s">
        <v>15</v>
      </c>
      <c r="E14" s="199" t="s">
        <v>67</v>
      </c>
      <c r="F14" s="133">
        <v>45</v>
      </c>
      <c r="G14" s="180"/>
      <c r="H14" s="376">
        <v>3.19</v>
      </c>
      <c r="I14" s="24">
        <v>0.31</v>
      </c>
      <c r="J14" s="25">
        <v>19.89</v>
      </c>
      <c r="K14" s="255">
        <v>108</v>
      </c>
    </row>
    <row r="15" spans="1:11" s="20" customFormat="1" ht="33.75" customHeight="1">
      <c r="A15" s="123"/>
      <c r="B15" s="161"/>
      <c r="C15" s="365">
        <v>120</v>
      </c>
      <c r="D15" s="272" t="s">
        <v>16</v>
      </c>
      <c r="E15" s="199" t="s">
        <v>55</v>
      </c>
      <c r="F15" s="133">
        <v>25</v>
      </c>
      <c r="G15" s="180"/>
      <c r="H15" s="376">
        <v>1.42</v>
      </c>
      <c r="I15" s="24">
        <v>0.27</v>
      </c>
      <c r="J15" s="25">
        <v>9.3000000000000007</v>
      </c>
      <c r="K15" s="255">
        <v>45.32</v>
      </c>
    </row>
    <row r="16" spans="1:11" ht="18">
      <c r="A16" s="590"/>
      <c r="B16" s="390"/>
      <c r="C16" s="387"/>
      <c r="D16" s="282"/>
      <c r="E16" s="29"/>
      <c r="F16" s="30"/>
      <c r="G16" s="11"/>
      <c r="H16" s="9"/>
      <c r="I16" s="11"/>
      <c r="J16" s="11"/>
    </row>
    <row r="17" spans="1:10" ht="18">
      <c r="A17" s="590"/>
      <c r="B17" s="390"/>
      <c r="C17" s="387"/>
      <c r="D17" s="387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2022-02-12T16:33:48Z</dcterms:modified>
</cp:coreProperties>
</file>