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16"/>
  <c r="K13" i="28" l="1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3" i="16"/>
  <c r="I13"/>
  <c r="J13"/>
  <c r="L13"/>
  <c r="M13"/>
  <c r="N13"/>
  <c r="O13"/>
  <c r="P13"/>
  <c r="Q13"/>
  <c r="R13"/>
  <c r="S13"/>
  <c r="T13"/>
  <c r="U13"/>
  <c r="V13"/>
  <c r="W13"/>
  <c r="X13"/>
  <c r="F13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F22" i="16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X22" i="16"/>
  <c r="W22"/>
  <c r="V22"/>
  <c r="U22"/>
  <c r="T22"/>
  <c r="S22"/>
  <c r="R22"/>
  <c r="Q22"/>
  <c r="P22"/>
  <c r="O22"/>
  <c r="N22"/>
  <c r="M22"/>
  <c r="L22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K22" i="16" l="1"/>
  <c r="I22"/>
  <c r="H22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6"/>
  <c r="K23"/>
  <c r="K14"/>
</calcChain>
</file>

<file path=xl/sharedStrings.xml><?xml version="1.0" encoding="utf-8"?>
<sst xmlns="http://schemas.openxmlformats.org/spreadsheetml/2006/main" count="1274" uniqueCount="194">
  <si>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</si>
  <si>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</si>
  <si>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</si>
  <si>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</si>
  <si>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</si>
  <si>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</si>
  <si>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</si>
  <si>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</si>
  <si>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</si>
  <si>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</si>
  <si>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</si>
  <si>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</si>
  <si>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</si>
  <si>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</si>
  <si>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</si>
  <si>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</si>
  <si>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</si>
  <si>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</si>
  <si>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</si>
  <si>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</si>
  <si>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</si>
  <si>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</si>
  <si>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</si>
  <si>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</si>
  <si>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</si>
  <si>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</si>
  <si>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</si>
  <si>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</si>
  <si>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</si>
  <si>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</si>
  <si>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</si>
  <si>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</si>
  <si>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</si>
  <si>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</si>
  <si>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</si>
  <si>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</si>
  <si>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</si>
  <si>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</si>
  <si>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</si>
  <si>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</si>
  <si>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</si>
  <si>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</si>
  <si>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</si>
  <si>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</si>
  <si>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</si>
  <si>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</si>
  <si>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</si>
  <si>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</si>
  <si>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</si>
  <si>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</si>
  <si>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</si>
  <si>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</si>
  <si>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</si>
  <si>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</si>
  <si>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</si>
  <si>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</si>
  <si>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</si>
  <si>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</si>
  <si>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</si>
  <si>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</si>
  <si>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</si>
  <si>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</si>
  <si>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</si>
  <si>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</si>
  <si>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</si>
  <si>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</si>
  <si>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</si>
  <si>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</si>
  <si>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</si>
  <si>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</si>
  <si>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</si>
  <si>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</si>
  <si>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</si>
  <si>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</si>
  <si>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</si>
  <si>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</si>
  <si>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</si>
  <si>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</si>
  <si>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</si>
  <si>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</si>
  <si>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</si>
  <si>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</si>
  <si>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</si>
  <si>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</si>
  <si>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</si>
  <si>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</si>
  <si>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</si>
  <si>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</si>
  <si>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</si>
  <si>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</si>
  <si>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</si>
  <si>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</si>
  <si>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</si>
  <si>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</si>
  <si>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</si>
  <si>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</si>
  <si>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</si>
  <si>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</si>
  <si>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</si>
  <si>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</si>
  <si>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</si>
  <si>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</si>
  <si>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</si>
  <si>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</si>
  <si>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</si>
  <si>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</si>
  <si>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</si>
  <si>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</si>
  <si>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</si>
  <si>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</si>
  <si>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</si>
  <si>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</si>
  <si>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</si>
  <si>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</si>
  <si>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</si>
  <si>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</si>
  <si>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</si>
  <si>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</si>
  <si>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</si>
  <si>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</si>
  <si>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</si>
  <si>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</si>
  <si>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</si>
  <si>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</si>
  <si>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</si>
  <si>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</si>
  <si>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</si>
  <si>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</si>
  <si>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</si>
  <si>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</si>
  <si>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</si>
  <si>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</si>
  <si>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</si>
  <si>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</si>
  <si>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</si>
  <si>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</si>
  <si>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</si>
  <si>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</si>
  <si>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</si>
  <si>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</si>
  <si>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</si>
  <si>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</si>
  <si>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</si>
  <si>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</si>
  <si>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</si>
  <si>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</si>
  <si>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</si>
  <si>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</si>
  <si>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</si>
  <si>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</si>
  <si>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</si>
  <si>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</si>
  <si>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</si>
  <si>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</si>
  <si>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</si>
  <si>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</si>
  <si>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</si>
  <si>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</si>
  <si>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</si>
  <si>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</si>
  <si>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</si>
  <si>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</si>
  <si>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</si>
  <si>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</si>
  <si>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</si>
  <si>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</si>
  <si>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</si>
  <si>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</si>
  <si>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</si>
  <si>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</si>
  <si>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</si>
  <si>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</si>
  <si>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</si>
  <si>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</si>
  <si>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</si>
  <si>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</si>
  <si>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</si>
  <si>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</si>
  <si>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</si>
  <si>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</si>
  <si>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</si>
  <si>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</si>
  <si>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</si>
  <si>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</si>
  <si>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</si>
  <si>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</si>
  <si>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</si>
  <si>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</si>
  <si>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</si>
  <si>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</si>
  <si>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</si>
  <si>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</si>
  <si>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</si>
  <si>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корпус2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</si>
</sst>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10" fillId="0" borderId="41" xfId="0" applyFont="1" applyFill="1" applyBorder="1" applyAlignment="1"/>
    <xf numFmtId="0" fontId="10" fillId="0" borderId="42" xfId="0" applyFont="1" applyBorder="1"/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D24" sqref="D24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190</v>
      </c>
      <c r="B2" s="7"/>
      <c r="C2" s="6" t="s">
        <v>191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98"/>
      <c r="B4" s="590" t="s">
        <v>40</v>
      </c>
      <c r="C4" s="357"/>
      <c r="D4" s="459"/>
      <c r="E4" s="590"/>
      <c r="F4" s="589"/>
      <c r="G4" s="332" t="s">
        <v>23</v>
      </c>
      <c r="H4" s="333"/>
      <c r="I4" s="334"/>
      <c r="J4" s="413" t="s">
        <v>24</v>
      </c>
    </row>
    <row r="5" spans="1:10" ht="16.2" thickBot="1">
      <c r="A5" s="99" t="s">
        <v>0</v>
      </c>
      <c r="B5" s="125" t="s">
        <v>41</v>
      </c>
      <c r="C5" s="597" t="s">
        <v>42</v>
      </c>
      <c r="D5" s="156" t="s">
        <v>39</v>
      </c>
      <c r="E5" s="125" t="s">
        <v>27</v>
      </c>
      <c r="F5" s="119" t="s">
        <v>38</v>
      </c>
      <c r="G5" s="299" t="s">
        <v>28</v>
      </c>
      <c r="H5" s="87" t="s">
        <v>29</v>
      </c>
      <c r="I5" s="88" t="s">
        <v>30</v>
      </c>
      <c r="J5" s="414" t="s">
        <v>31</v>
      </c>
    </row>
    <row r="6" spans="1:10" ht="34.5" customHeight="1">
      <c r="A6" s="102" t="s">
        <v>7</v>
      </c>
      <c r="B6" s="170">
        <v>25</v>
      </c>
      <c r="C6" s="313" t="s">
        <v>20</v>
      </c>
      <c r="D6" s="451" t="s">
        <v>52</v>
      </c>
      <c r="E6" s="453">
        <v>150</v>
      </c>
      <c r="F6" s="170"/>
      <c r="G6" s="38">
        <v>0.6</v>
      </c>
      <c r="H6" s="39">
        <v>0.45</v>
      </c>
      <c r="I6" s="44">
        <v>12.3</v>
      </c>
      <c r="J6" s="655">
        <v>54.9</v>
      </c>
    </row>
    <row r="7" spans="1:10" ht="34.5" customHeight="1">
      <c r="A7" s="100"/>
      <c r="B7" s="165">
        <v>30</v>
      </c>
      <c r="C7" s="182" t="s">
        <v>9</v>
      </c>
      <c r="D7" s="214" t="s">
        <v>16</v>
      </c>
      <c r="E7" s="165">
        <v>200</v>
      </c>
      <c r="F7" s="214"/>
      <c r="G7" s="300">
        <v>6</v>
      </c>
      <c r="H7" s="16">
        <v>6.28</v>
      </c>
      <c r="I7" s="41">
        <v>7.12</v>
      </c>
      <c r="J7" s="323">
        <v>109.74</v>
      </c>
    </row>
    <row r="8" spans="1:10" ht="34.5" customHeight="1">
      <c r="A8" s="103"/>
      <c r="B8" s="165">
        <v>255</v>
      </c>
      <c r="C8" s="182" t="s">
        <v>10</v>
      </c>
      <c r="D8" s="214" t="s">
        <v>188</v>
      </c>
      <c r="E8" s="165">
        <v>250</v>
      </c>
      <c r="F8" s="214"/>
      <c r="G8" s="300">
        <v>27.75</v>
      </c>
      <c r="H8" s="16">
        <v>11.25</v>
      </c>
      <c r="I8" s="41">
        <v>38</v>
      </c>
      <c r="J8" s="235">
        <v>365.25</v>
      </c>
    </row>
    <row r="9" spans="1:10" ht="34.5" customHeight="1">
      <c r="A9" s="103"/>
      <c r="B9" s="165">
        <v>98</v>
      </c>
      <c r="C9" s="182" t="s">
        <v>18</v>
      </c>
      <c r="D9" s="214" t="s">
        <v>17</v>
      </c>
      <c r="E9" s="165">
        <v>200</v>
      </c>
      <c r="F9" s="214"/>
      <c r="G9" s="300">
        <v>0.4</v>
      </c>
      <c r="H9" s="16">
        <v>0</v>
      </c>
      <c r="I9" s="41">
        <v>27</v>
      </c>
      <c r="J9" s="323">
        <v>110</v>
      </c>
    </row>
    <row r="10" spans="1:10" ht="34.5" customHeight="1">
      <c r="A10" s="103"/>
      <c r="B10" s="168">
        <v>119</v>
      </c>
      <c r="C10" s="182" t="s">
        <v>14</v>
      </c>
      <c r="D10" s="214" t="s">
        <v>58</v>
      </c>
      <c r="E10" s="165">
        <v>30</v>
      </c>
      <c r="F10" s="214"/>
      <c r="G10" s="300">
        <v>2.13</v>
      </c>
      <c r="H10" s="16">
        <v>0.21</v>
      </c>
      <c r="I10" s="41">
        <v>13.26</v>
      </c>
      <c r="J10" s="323">
        <v>72</v>
      </c>
    </row>
    <row r="11" spans="1:10" ht="34.5" customHeight="1">
      <c r="A11" s="103"/>
      <c r="B11" s="165">
        <v>120</v>
      </c>
      <c r="C11" s="182" t="s">
        <v>15</v>
      </c>
      <c r="D11" s="214" t="s">
        <v>49</v>
      </c>
      <c r="E11" s="165">
        <v>20</v>
      </c>
      <c r="F11" s="214"/>
      <c r="G11" s="300">
        <v>1.1399999999999999</v>
      </c>
      <c r="H11" s="16">
        <v>0.22</v>
      </c>
      <c r="I11" s="41">
        <v>7.44</v>
      </c>
      <c r="J11" s="323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1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98"/>
      <c r="B4" s="151"/>
      <c r="C4" s="77" t="s">
        <v>40</v>
      </c>
      <c r="D4" s="78"/>
      <c r="E4" s="79"/>
      <c r="F4" s="80"/>
      <c r="G4" s="77"/>
      <c r="H4" s="81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7"/>
    </row>
    <row r="5" spans="1:24" s="17" customFormat="1" ht="47.4" thickBot="1">
      <c r="A5" s="99" t="s">
        <v>0</v>
      </c>
      <c r="B5" s="152"/>
      <c r="C5" s="83" t="s">
        <v>41</v>
      </c>
      <c r="D5" s="84" t="s">
        <v>42</v>
      </c>
      <c r="E5" s="85" t="s">
        <v>39</v>
      </c>
      <c r="F5" s="85" t="s">
        <v>27</v>
      </c>
      <c r="G5" s="83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466" t="s">
        <v>134</v>
      </c>
    </row>
    <row r="6" spans="1:24" s="17" customFormat="1" ht="15.6">
      <c r="A6" s="888"/>
      <c r="B6" s="768"/>
      <c r="C6" s="170" t="s">
        <v>48</v>
      </c>
      <c r="D6" s="313" t="s">
        <v>20</v>
      </c>
      <c r="E6" s="508" t="s">
        <v>45</v>
      </c>
      <c r="F6" s="170">
        <v>17</v>
      </c>
      <c r="G6" s="889"/>
      <c r="H6" s="339">
        <v>1.7</v>
      </c>
      <c r="I6" s="39">
        <v>4.42</v>
      </c>
      <c r="J6" s="40">
        <v>0.85</v>
      </c>
      <c r="K6" s="236">
        <v>49.98</v>
      </c>
      <c r="L6" s="339">
        <v>0</v>
      </c>
      <c r="M6" s="38">
        <v>0</v>
      </c>
      <c r="N6" s="39">
        <v>0.1</v>
      </c>
      <c r="O6" s="39">
        <v>0</v>
      </c>
      <c r="P6" s="44">
        <v>0</v>
      </c>
      <c r="Q6" s="339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40">
        <v>0</v>
      </c>
    </row>
    <row r="7" spans="1:24" s="17" customFormat="1" ht="15.6">
      <c r="A7" s="888"/>
      <c r="B7" s="913" t="s">
        <v>76</v>
      </c>
      <c r="C7" s="222">
        <v>153</v>
      </c>
      <c r="D7" s="441" t="s">
        <v>86</v>
      </c>
      <c r="E7" s="296" t="s">
        <v>88</v>
      </c>
      <c r="F7" s="222">
        <v>90</v>
      </c>
      <c r="G7" s="474"/>
      <c r="H7" s="311">
        <v>12.69</v>
      </c>
      <c r="I7" s="57">
        <v>9</v>
      </c>
      <c r="J7" s="89">
        <v>12.6</v>
      </c>
      <c r="K7" s="310">
        <v>181.98</v>
      </c>
      <c r="L7" s="56">
        <v>7.0000000000000007E-2</v>
      </c>
      <c r="M7" s="56">
        <v>0.13</v>
      </c>
      <c r="N7" s="57">
        <v>12.85</v>
      </c>
      <c r="O7" s="57">
        <v>54</v>
      </c>
      <c r="P7" s="58">
        <v>0.23</v>
      </c>
      <c r="Q7" s="311">
        <v>39.340000000000003</v>
      </c>
      <c r="R7" s="57">
        <v>131.54</v>
      </c>
      <c r="S7" s="57">
        <v>27.1</v>
      </c>
      <c r="T7" s="57">
        <v>2.17</v>
      </c>
      <c r="U7" s="57">
        <v>310.86</v>
      </c>
      <c r="V7" s="57">
        <v>6.0000000000000001E-3</v>
      </c>
      <c r="W7" s="57">
        <v>1.7999999999999999E-2</v>
      </c>
      <c r="X7" s="89">
        <v>0.12</v>
      </c>
    </row>
    <row r="8" spans="1:24" s="17" customFormat="1" ht="15.6">
      <c r="A8" s="888"/>
      <c r="B8" s="517" t="s">
        <v>77</v>
      </c>
      <c r="C8" s="223">
        <v>89</v>
      </c>
      <c r="D8" s="297" t="s">
        <v>10</v>
      </c>
      <c r="E8" s="394" t="s">
        <v>115</v>
      </c>
      <c r="F8" s="804">
        <v>90</v>
      </c>
      <c r="G8" s="229"/>
      <c r="H8" s="914">
        <v>14.88</v>
      </c>
      <c r="I8" s="915">
        <v>13.95</v>
      </c>
      <c r="J8" s="916">
        <v>3.3</v>
      </c>
      <c r="K8" s="917">
        <v>198.45</v>
      </c>
      <c r="L8" s="914">
        <v>0.05</v>
      </c>
      <c r="M8" s="918">
        <v>0.11</v>
      </c>
      <c r="N8" s="915">
        <v>1</v>
      </c>
      <c r="O8" s="915">
        <v>49</v>
      </c>
      <c r="P8" s="919">
        <v>0</v>
      </c>
      <c r="Q8" s="914">
        <v>17.02</v>
      </c>
      <c r="R8" s="915">
        <v>127.1</v>
      </c>
      <c r="S8" s="915">
        <v>23.09</v>
      </c>
      <c r="T8" s="915">
        <v>1.29</v>
      </c>
      <c r="U8" s="915">
        <v>266.67</v>
      </c>
      <c r="V8" s="915">
        <v>6.0000000000000001E-3</v>
      </c>
      <c r="W8" s="915">
        <v>0</v>
      </c>
      <c r="X8" s="916">
        <v>0.05</v>
      </c>
    </row>
    <row r="9" spans="1:24" s="17" customFormat="1" ht="15.6">
      <c r="A9" s="888"/>
      <c r="B9" s="206"/>
      <c r="C9" s="166">
        <v>53</v>
      </c>
      <c r="D9" s="331" t="s">
        <v>66</v>
      </c>
      <c r="E9" s="423" t="s">
        <v>63</v>
      </c>
      <c r="F9" s="120">
        <v>150</v>
      </c>
      <c r="G9" s="167"/>
      <c r="H9" s="92">
        <v>3.3</v>
      </c>
      <c r="I9" s="13">
        <v>4.95</v>
      </c>
      <c r="J9" s="24">
        <v>32.25</v>
      </c>
      <c r="K9" s="168">
        <v>186.45</v>
      </c>
      <c r="L9" s="92">
        <v>0.03</v>
      </c>
      <c r="M9" s="92">
        <v>0.03</v>
      </c>
      <c r="N9" s="13">
        <v>0</v>
      </c>
      <c r="O9" s="13">
        <v>18.899999999999999</v>
      </c>
      <c r="P9" s="24">
        <v>0.08</v>
      </c>
      <c r="Q9" s="301">
        <v>4.95</v>
      </c>
      <c r="R9" s="13">
        <v>79.83</v>
      </c>
      <c r="S9" s="33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5">
        <v>2.7E-2</v>
      </c>
    </row>
    <row r="10" spans="1:24" s="17" customFormat="1" ht="15.6">
      <c r="A10" s="888"/>
      <c r="B10" s="369"/>
      <c r="C10" s="258">
        <v>107</v>
      </c>
      <c r="D10" s="214" t="s">
        <v>18</v>
      </c>
      <c r="E10" s="265" t="s">
        <v>145</v>
      </c>
      <c r="F10" s="165">
        <v>200</v>
      </c>
      <c r="G10" s="320"/>
      <c r="H10" s="300">
        <v>0.8</v>
      </c>
      <c r="I10" s="16">
        <v>0.2</v>
      </c>
      <c r="J10" s="41">
        <v>23.2</v>
      </c>
      <c r="K10" s="234">
        <v>94.4</v>
      </c>
      <c r="L10" s="350">
        <v>0.02</v>
      </c>
      <c r="M10" s="20"/>
      <c r="N10" s="21">
        <v>4</v>
      </c>
      <c r="O10" s="21">
        <v>0</v>
      </c>
      <c r="P10" s="48"/>
      <c r="Q10" s="20">
        <v>16</v>
      </c>
      <c r="R10" s="21">
        <v>18</v>
      </c>
      <c r="S10" s="21">
        <v>10</v>
      </c>
      <c r="T10" s="21">
        <v>0.4</v>
      </c>
      <c r="U10" s="21"/>
      <c r="V10" s="21"/>
      <c r="W10" s="21"/>
      <c r="X10" s="48"/>
    </row>
    <row r="11" spans="1:24" s="17" customFormat="1" ht="15.6">
      <c r="A11" s="888"/>
      <c r="B11" s="206"/>
      <c r="C11" s="168">
        <v>119</v>
      </c>
      <c r="D11" s="214" t="s">
        <v>14</v>
      </c>
      <c r="E11" s="182" t="s">
        <v>19</v>
      </c>
      <c r="F11" s="165">
        <v>25</v>
      </c>
      <c r="G11" s="320"/>
      <c r="H11" s="300">
        <v>1.78</v>
      </c>
      <c r="I11" s="16">
        <v>0.18</v>
      </c>
      <c r="J11" s="41">
        <v>11.05</v>
      </c>
      <c r="K11" s="235">
        <v>60</v>
      </c>
      <c r="L11" s="350">
        <v>2.5000000000000001E-2</v>
      </c>
      <c r="M11" s="20">
        <v>8.0000000000000002E-3</v>
      </c>
      <c r="N11" s="21">
        <v>0</v>
      </c>
      <c r="O11" s="21">
        <v>0</v>
      </c>
      <c r="P11" s="48">
        <v>0</v>
      </c>
      <c r="Q11" s="350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8">
        <v>0</v>
      </c>
    </row>
    <row r="12" spans="1:24" s="17" customFormat="1" ht="15.6">
      <c r="A12" s="888"/>
      <c r="B12" s="206"/>
      <c r="C12" s="165">
        <v>120</v>
      </c>
      <c r="D12" s="214" t="s">
        <v>15</v>
      </c>
      <c r="E12" s="182" t="s">
        <v>49</v>
      </c>
      <c r="F12" s="165">
        <v>20</v>
      </c>
      <c r="G12" s="320"/>
      <c r="H12" s="300">
        <v>1.1399999999999999</v>
      </c>
      <c r="I12" s="16">
        <v>0.22</v>
      </c>
      <c r="J12" s="41">
        <v>7.44</v>
      </c>
      <c r="K12" s="235">
        <v>36.26</v>
      </c>
      <c r="L12" s="350">
        <v>0.02</v>
      </c>
      <c r="M12" s="20">
        <v>2.4E-2</v>
      </c>
      <c r="N12" s="21">
        <v>0.08</v>
      </c>
      <c r="O12" s="21">
        <v>0</v>
      </c>
      <c r="P12" s="48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17" customFormat="1" ht="26.4" customHeight="1">
      <c r="A13" s="100" t="s">
        <v>6</v>
      </c>
      <c r="B13" s="516" t="s">
        <v>76</v>
      </c>
      <c r="C13" s="487"/>
      <c r="D13" s="441"/>
      <c r="E13" s="396" t="s">
        <v>21</v>
      </c>
      <c r="F13" s="374">
        <f>F6+F7+F9+F10+F11+F12</f>
        <v>502</v>
      </c>
      <c r="G13" s="537"/>
      <c r="H13" s="246">
        <f t="shared" ref="H13:X13" si="0">H6+H7+H9+H10+H11+H12</f>
        <v>21.41</v>
      </c>
      <c r="I13" s="23">
        <f t="shared" si="0"/>
        <v>18.97</v>
      </c>
      <c r="J13" s="70">
        <f t="shared" si="0"/>
        <v>87.39</v>
      </c>
      <c r="K13" s="222">
        <f t="shared" si="0"/>
        <v>609.06999999999994</v>
      </c>
      <c r="L13" s="55">
        <f t="shared" si="0"/>
        <v>0.16500000000000001</v>
      </c>
      <c r="M13" s="23">
        <f t="shared" si="0"/>
        <v>0.192</v>
      </c>
      <c r="N13" s="23">
        <f t="shared" si="0"/>
        <v>17.029999999999998</v>
      </c>
      <c r="O13" s="23">
        <f t="shared" si="0"/>
        <v>72.900000000000006</v>
      </c>
      <c r="P13" s="132">
        <f t="shared" si="0"/>
        <v>0.31</v>
      </c>
      <c r="Q13" s="246">
        <f t="shared" si="0"/>
        <v>101.5</v>
      </c>
      <c r="R13" s="23">
        <f t="shared" si="0"/>
        <v>326.06</v>
      </c>
      <c r="S13" s="23">
        <f t="shared" si="0"/>
        <v>91.81</v>
      </c>
      <c r="T13" s="23">
        <f t="shared" si="0"/>
        <v>4.3599999999999994</v>
      </c>
      <c r="U13" s="23">
        <f t="shared" si="0"/>
        <v>408.13</v>
      </c>
      <c r="V13" s="23">
        <f t="shared" si="0"/>
        <v>8.8000000000000005E-3</v>
      </c>
      <c r="W13" s="23">
        <f t="shared" si="0"/>
        <v>0.03</v>
      </c>
      <c r="X13" s="70">
        <f t="shared" si="0"/>
        <v>0.159</v>
      </c>
    </row>
    <row r="14" spans="1:24" s="36" customFormat="1" ht="26.4" customHeight="1">
      <c r="A14" s="101"/>
      <c r="B14" s="517" t="s">
        <v>77</v>
      </c>
      <c r="C14" s="294"/>
      <c r="D14" s="533"/>
      <c r="E14" s="397" t="s">
        <v>21</v>
      </c>
      <c r="F14" s="373">
        <f>F6+F8+F9+F10+F11+F12</f>
        <v>502</v>
      </c>
      <c r="G14" s="538"/>
      <c r="H14" s="540">
        <f t="shared" ref="H14:X14" si="1">H6+H8+H9+H10+H11+H12</f>
        <v>23.600000000000005</v>
      </c>
      <c r="I14" s="71">
        <f t="shared" si="1"/>
        <v>23.919999999999995</v>
      </c>
      <c r="J14" s="541">
        <f t="shared" si="1"/>
        <v>78.089999999999989</v>
      </c>
      <c r="K14" s="294">
        <f t="shared" si="1"/>
        <v>625.54</v>
      </c>
      <c r="L14" s="72">
        <f t="shared" si="1"/>
        <v>0.14499999999999999</v>
      </c>
      <c r="M14" s="71">
        <f t="shared" si="1"/>
        <v>0.17200000000000001</v>
      </c>
      <c r="N14" s="71">
        <f t="shared" si="1"/>
        <v>5.18</v>
      </c>
      <c r="O14" s="71">
        <f t="shared" si="1"/>
        <v>67.900000000000006</v>
      </c>
      <c r="P14" s="548">
        <f t="shared" si="1"/>
        <v>0.08</v>
      </c>
      <c r="Q14" s="540">
        <f t="shared" si="1"/>
        <v>79.179999999999993</v>
      </c>
      <c r="R14" s="71">
        <f t="shared" si="1"/>
        <v>321.62</v>
      </c>
      <c r="S14" s="71">
        <f t="shared" si="1"/>
        <v>87.8</v>
      </c>
      <c r="T14" s="71">
        <f t="shared" si="1"/>
        <v>3.4800000000000004</v>
      </c>
      <c r="U14" s="71">
        <f t="shared" si="1"/>
        <v>363.94</v>
      </c>
      <c r="V14" s="71">
        <f t="shared" si="1"/>
        <v>8.8000000000000005E-3</v>
      </c>
      <c r="W14" s="71">
        <f t="shared" si="1"/>
        <v>1.2E-2</v>
      </c>
      <c r="X14" s="541">
        <f t="shared" si="1"/>
        <v>8.8999999999999996E-2</v>
      </c>
    </row>
    <row r="15" spans="1:24" s="36" customFormat="1" ht="40.5" customHeight="1">
      <c r="A15" s="101"/>
      <c r="B15" s="516" t="s">
        <v>76</v>
      </c>
      <c r="C15" s="293"/>
      <c r="D15" s="534"/>
      <c r="E15" s="535" t="s">
        <v>22</v>
      </c>
      <c r="F15" s="475"/>
      <c r="G15" s="539"/>
      <c r="H15" s="542"/>
      <c r="I15" s="129"/>
      <c r="J15" s="130"/>
      <c r="K15" s="546">
        <f>K13/23.5</f>
        <v>25.917872340425529</v>
      </c>
      <c r="L15" s="544"/>
      <c r="M15" s="544"/>
      <c r="N15" s="129"/>
      <c r="O15" s="129"/>
      <c r="P15" s="549"/>
      <c r="Q15" s="542"/>
      <c r="R15" s="129"/>
      <c r="S15" s="129"/>
      <c r="T15" s="129"/>
      <c r="U15" s="129"/>
      <c r="V15" s="129"/>
      <c r="W15" s="129"/>
      <c r="X15" s="130"/>
    </row>
    <row r="16" spans="1:24" s="36" customFormat="1" ht="26.25" customHeight="1" thickBot="1">
      <c r="A16" s="101"/>
      <c r="B16" s="519" t="s">
        <v>77</v>
      </c>
      <c r="C16" s="226"/>
      <c r="D16" s="442"/>
      <c r="E16" s="399" t="s">
        <v>22</v>
      </c>
      <c r="F16" s="782"/>
      <c r="G16" s="783"/>
      <c r="H16" s="408"/>
      <c r="I16" s="199"/>
      <c r="J16" s="200"/>
      <c r="K16" s="890">
        <f>K14/23.5</f>
        <v>26.618723404255316</v>
      </c>
      <c r="L16" s="891"/>
      <c r="M16" s="891"/>
      <c r="N16" s="199"/>
      <c r="O16" s="199"/>
      <c r="P16" s="230"/>
      <c r="Q16" s="408"/>
      <c r="R16" s="199"/>
      <c r="S16" s="199"/>
      <c r="T16" s="199"/>
      <c r="U16" s="199"/>
      <c r="V16" s="199"/>
      <c r="W16" s="199"/>
      <c r="X16" s="200"/>
    </row>
    <row r="17" spans="1:24" s="17" customFormat="1" ht="33.75" customHeight="1">
      <c r="A17" s="102" t="s">
        <v>7</v>
      </c>
      <c r="B17" s="144"/>
      <c r="C17" s="554">
        <v>28</v>
      </c>
      <c r="D17" s="277" t="s">
        <v>20</v>
      </c>
      <c r="E17" s="555" t="s">
        <v>163</v>
      </c>
      <c r="F17" s="510">
        <v>60</v>
      </c>
      <c r="G17" s="640"/>
      <c r="H17" s="644">
        <v>0.42</v>
      </c>
      <c r="I17" s="645">
        <v>0.06</v>
      </c>
      <c r="J17" s="646">
        <v>1.02</v>
      </c>
      <c r="K17" s="647">
        <v>6.18</v>
      </c>
      <c r="L17" s="683">
        <v>0.02</v>
      </c>
      <c r="M17" s="450">
        <v>0.02</v>
      </c>
      <c r="N17" s="51">
        <v>6</v>
      </c>
      <c r="O17" s="51">
        <v>10</v>
      </c>
      <c r="P17" s="52">
        <v>0</v>
      </c>
      <c r="Q17" s="450">
        <v>13.8</v>
      </c>
      <c r="R17" s="51">
        <v>25.2</v>
      </c>
      <c r="S17" s="51">
        <v>8.4</v>
      </c>
      <c r="T17" s="51">
        <v>0.36</v>
      </c>
      <c r="U17" s="51">
        <v>117.6</v>
      </c>
      <c r="V17" s="51">
        <v>0</v>
      </c>
      <c r="W17" s="51">
        <v>2.0000000000000001E-4</v>
      </c>
      <c r="X17" s="52">
        <v>0</v>
      </c>
    </row>
    <row r="18" spans="1:24" s="36" customFormat="1" ht="33.75" customHeight="1">
      <c r="A18" s="101"/>
      <c r="B18" s="530"/>
      <c r="C18" s="121">
        <v>34</v>
      </c>
      <c r="D18" s="161" t="s">
        <v>9</v>
      </c>
      <c r="E18" s="217" t="s">
        <v>78</v>
      </c>
      <c r="F18" s="279">
        <v>200</v>
      </c>
      <c r="G18" s="121"/>
      <c r="H18" s="312">
        <v>9</v>
      </c>
      <c r="I18" s="96">
        <v>5.6</v>
      </c>
      <c r="J18" s="97">
        <v>13.8</v>
      </c>
      <c r="K18" s="258">
        <v>141</v>
      </c>
      <c r="L18" s="312">
        <v>0.24</v>
      </c>
      <c r="M18" s="256">
        <v>0.1</v>
      </c>
      <c r="N18" s="96">
        <v>1.1599999999999999</v>
      </c>
      <c r="O18" s="96">
        <v>160</v>
      </c>
      <c r="P18" s="255">
        <v>0</v>
      </c>
      <c r="Q18" s="256">
        <v>45.56</v>
      </c>
      <c r="R18" s="96">
        <v>86.52</v>
      </c>
      <c r="S18" s="96">
        <v>28.94</v>
      </c>
      <c r="T18" s="96">
        <v>2.16</v>
      </c>
      <c r="U18" s="96">
        <v>499.2</v>
      </c>
      <c r="V18" s="96">
        <v>4.0000000000000001E-3</v>
      </c>
      <c r="W18" s="96">
        <v>2E-3</v>
      </c>
      <c r="X18" s="255">
        <v>0.02</v>
      </c>
    </row>
    <row r="19" spans="1:24" s="36" customFormat="1" ht="33.75" customHeight="1">
      <c r="A19" s="110"/>
      <c r="B19" s="145"/>
      <c r="C19" s="121">
        <v>86</v>
      </c>
      <c r="D19" s="250" t="s">
        <v>10</v>
      </c>
      <c r="E19" s="381" t="s">
        <v>81</v>
      </c>
      <c r="F19" s="227">
        <v>240</v>
      </c>
      <c r="G19" s="121"/>
      <c r="H19" s="300">
        <v>20.88</v>
      </c>
      <c r="I19" s="16">
        <v>8.8800000000000008</v>
      </c>
      <c r="J19" s="19">
        <v>24.48</v>
      </c>
      <c r="K19" s="234">
        <v>428.64</v>
      </c>
      <c r="L19" s="300">
        <v>0.21</v>
      </c>
      <c r="M19" s="18">
        <v>0.22</v>
      </c>
      <c r="N19" s="16">
        <v>11.16</v>
      </c>
      <c r="O19" s="16">
        <v>24</v>
      </c>
      <c r="P19" s="41">
        <v>0</v>
      </c>
      <c r="Q19" s="18">
        <v>37.65</v>
      </c>
      <c r="R19" s="16">
        <v>237.07</v>
      </c>
      <c r="S19" s="16">
        <v>53.66</v>
      </c>
      <c r="T19" s="16">
        <v>3.04</v>
      </c>
      <c r="U19" s="16">
        <v>971.5</v>
      </c>
      <c r="V19" s="16">
        <v>1.4E-2</v>
      </c>
      <c r="W19" s="16">
        <v>5.0000000000000001E-4</v>
      </c>
      <c r="X19" s="41">
        <v>0.12</v>
      </c>
    </row>
    <row r="20" spans="1:24" s="17" customFormat="1" ht="43.5" customHeight="1">
      <c r="A20" s="103"/>
      <c r="B20" s="147"/>
      <c r="C20" s="120">
        <v>102</v>
      </c>
      <c r="D20" s="316" t="s">
        <v>18</v>
      </c>
      <c r="E20" s="298" t="s">
        <v>82</v>
      </c>
      <c r="F20" s="224">
        <v>200</v>
      </c>
      <c r="G20" s="120"/>
      <c r="H20" s="300">
        <v>1</v>
      </c>
      <c r="I20" s="16">
        <v>0</v>
      </c>
      <c r="J20" s="19">
        <v>23.6</v>
      </c>
      <c r="K20" s="234">
        <v>98.4</v>
      </c>
      <c r="L20" s="300">
        <v>0.02</v>
      </c>
      <c r="M20" s="18">
        <v>0.02</v>
      </c>
      <c r="N20" s="16">
        <v>0.78</v>
      </c>
      <c r="O20" s="16">
        <v>60</v>
      </c>
      <c r="P20" s="41">
        <v>0</v>
      </c>
      <c r="Q20" s="18">
        <v>57.3</v>
      </c>
      <c r="R20" s="16">
        <v>45.38</v>
      </c>
      <c r="S20" s="16">
        <v>30.14</v>
      </c>
      <c r="T20" s="16">
        <v>1.08</v>
      </c>
      <c r="U20" s="16">
        <v>243</v>
      </c>
      <c r="V20" s="16">
        <v>5.9999999999999995E-4</v>
      </c>
      <c r="W20" s="16">
        <v>4.0000000000000002E-4</v>
      </c>
      <c r="X20" s="41">
        <v>0</v>
      </c>
    </row>
    <row r="21" spans="1:24" s="17" customFormat="1" ht="33.75" customHeight="1">
      <c r="A21" s="103"/>
      <c r="B21" s="147"/>
      <c r="C21" s="122">
        <v>119</v>
      </c>
      <c r="D21" s="182" t="s">
        <v>14</v>
      </c>
      <c r="E21" s="218" t="s">
        <v>58</v>
      </c>
      <c r="F21" s="166">
        <v>30</v>
      </c>
      <c r="G21" s="166"/>
      <c r="H21" s="20">
        <v>2.13</v>
      </c>
      <c r="I21" s="21">
        <v>0.21</v>
      </c>
      <c r="J21" s="22">
        <v>13.26</v>
      </c>
      <c r="K21" s="348">
        <v>72</v>
      </c>
      <c r="L21" s="350">
        <v>0.03</v>
      </c>
      <c r="M21" s="20">
        <v>0.01</v>
      </c>
      <c r="N21" s="21">
        <v>0</v>
      </c>
      <c r="O21" s="21">
        <v>0</v>
      </c>
      <c r="P21" s="48">
        <v>0</v>
      </c>
      <c r="Q21" s="350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8">
        <v>0</v>
      </c>
    </row>
    <row r="22" spans="1:24" s="17" customFormat="1" ht="33.75" customHeight="1">
      <c r="A22" s="103"/>
      <c r="B22" s="147"/>
      <c r="C22" s="158">
        <v>120</v>
      </c>
      <c r="D22" s="182" t="s">
        <v>15</v>
      </c>
      <c r="E22" s="218" t="s">
        <v>49</v>
      </c>
      <c r="F22" s="166">
        <v>20</v>
      </c>
      <c r="G22" s="166"/>
      <c r="H22" s="20">
        <v>1.1399999999999999</v>
      </c>
      <c r="I22" s="21">
        <v>0.22</v>
      </c>
      <c r="J22" s="22">
        <v>7.44</v>
      </c>
      <c r="K22" s="348">
        <v>36.26</v>
      </c>
      <c r="L22" s="350">
        <v>0.02</v>
      </c>
      <c r="M22" s="20">
        <v>2.4E-2</v>
      </c>
      <c r="N22" s="21">
        <v>0.08</v>
      </c>
      <c r="O22" s="21">
        <v>0</v>
      </c>
      <c r="P22" s="48">
        <v>0</v>
      </c>
      <c r="Q22" s="350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8">
        <v>1.2E-2</v>
      </c>
    </row>
    <row r="23" spans="1:24" s="36" customFormat="1" ht="33.75" customHeight="1">
      <c r="A23" s="110"/>
      <c r="B23" s="530"/>
      <c r="C23" s="121"/>
      <c r="D23" s="250"/>
      <c r="E23" s="382" t="s">
        <v>21</v>
      </c>
      <c r="F23" s="342">
        <f>SUM(F17:F22)</f>
        <v>750</v>
      </c>
      <c r="G23" s="121"/>
      <c r="H23" s="350">
        <f>H17+H18+H19+H20+H21+H22</f>
        <v>34.57</v>
      </c>
      <c r="I23" s="21">
        <f t="shared" ref="I23:J23" si="2">I17+I18+I19+I20+I21+I22</f>
        <v>14.97</v>
      </c>
      <c r="J23" s="22">
        <f t="shared" si="2"/>
        <v>83.6</v>
      </c>
      <c r="K23" s="274">
        <f>K17+K18+K19+K20+K21+K22</f>
        <v>782.4799999999999</v>
      </c>
      <c r="L23" s="350">
        <f t="shared" ref="L23:X23" si="3">L17+L18+L19+L20+L21+L22</f>
        <v>0.54</v>
      </c>
      <c r="M23" s="21">
        <f t="shared" si="3"/>
        <v>0.39400000000000007</v>
      </c>
      <c r="N23" s="21">
        <f t="shared" si="3"/>
        <v>19.18</v>
      </c>
      <c r="O23" s="21">
        <f t="shared" si="3"/>
        <v>254</v>
      </c>
      <c r="P23" s="48">
        <f t="shared" si="3"/>
        <v>0</v>
      </c>
      <c r="Q23" s="20">
        <f t="shared" si="3"/>
        <v>172.21</v>
      </c>
      <c r="R23" s="21">
        <f t="shared" si="3"/>
        <v>483.56999999999994</v>
      </c>
      <c r="S23" s="21">
        <f t="shared" si="3"/>
        <v>148.83999999999997</v>
      </c>
      <c r="T23" s="21">
        <f t="shared" si="3"/>
        <v>7.94</v>
      </c>
      <c r="U23" s="21">
        <f t="shared" si="3"/>
        <v>1932.7</v>
      </c>
      <c r="V23" s="21">
        <f t="shared" si="3"/>
        <v>2.1600000000000001E-2</v>
      </c>
      <c r="W23" s="21">
        <f t="shared" si="3"/>
        <v>7.1000000000000004E-3</v>
      </c>
      <c r="X23" s="21">
        <f t="shared" si="3"/>
        <v>0.152</v>
      </c>
    </row>
    <row r="24" spans="1:24" s="36" customFormat="1" ht="33.75" customHeight="1" thickBot="1">
      <c r="A24" s="137"/>
      <c r="B24" s="531"/>
      <c r="C24" s="329"/>
      <c r="D24" s="164"/>
      <c r="E24" s="384" t="s">
        <v>22</v>
      </c>
      <c r="F24" s="169"/>
      <c r="G24" s="253"/>
      <c r="H24" s="249"/>
      <c r="I24" s="53"/>
      <c r="J24" s="157"/>
      <c r="K24" s="483">
        <f>K23/23.5</f>
        <v>33.297021276595743</v>
      </c>
      <c r="L24" s="249"/>
      <c r="M24" s="189"/>
      <c r="N24" s="53"/>
      <c r="O24" s="53"/>
      <c r="P24" s="138"/>
      <c r="Q24" s="189"/>
      <c r="R24" s="53"/>
      <c r="S24" s="53"/>
      <c r="T24" s="53"/>
      <c r="U24" s="53"/>
      <c r="V24" s="53"/>
      <c r="W24" s="53"/>
      <c r="X24" s="138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5"/>
      <c r="F26" s="26"/>
      <c r="G26" s="11"/>
      <c r="H26" s="11"/>
      <c r="I26" s="11"/>
      <c r="J26" s="11"/>
    </row>
    <row r="27" spans="1:24" ht="18">
      <c r="D27" s="11"/>
      <c r="E27" s="25"/>
      <c r="F27" s="26"/>
      <c r="G27" s="11"/>
      <c r="H27" s="11"/>
      <c r="I27" s="11"/>
      <c r="J27" s="11"/>
    </row>
    <row r="28" spans="1:24" ht="18">
      <c r="A28" s="65" t="s">
        <v>68</v>
      </c>
      <c r="B28" s="135"/>
      <c r="C28" s="66"/>
      <c r="D28" s="54"/>
      <c r="E28" s="25"/>
      <c r="F28" s="26"/>
      <c r="G28" s="11"/>
      <c r="H28" s="11"/>
      <c r="I28" s="11"/>
      <c r="J28" s="11"/>
    </row>
    <row r="29" spans="1:24">
      <c r="A29" s="62" t="s">
        <v>69</v>
      </c>
      <c r="B29" s="136"/>
      <c r="C29" s="63"/>
      <c r="D29" s="64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1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590"/>
      <c r="C4" s="590" t="s">
        <v>40</v>
      </c>
      <c r="D4" s="619"/>
      <c r="E4" s="193"/>
      <c r="F4" s="590"/>
      <c r="G4" s="589"/>
      <c r="H4" s="324" t="s">
        <v>23</v>
      </c>
      <c r="I4" s="81"/>
      <c r="J4" s="325"/>
      <c r="K4" s="413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7"/>
    </row>
    <row r="5" spans="1:24" s="17" customFormat="1" ht="47.4" thickBot="1">
      <c r="A5" s="174" t="s">
        <v>0</v>
      </c>
      <c r="B5" s="125"/>
      <c r="C5" s="125" t="s">
        <v>41</v>
      </c>
      <c r="D5" s="620" t="s">
        <v>42</v>
      </c>
      <c r="E5" s="125" t="s">
        <v>39</v>
      </c>
      <c r="F5" s="125" t="s">
        <v>27</v>
      </c>
      <c r="G5" s="119" t="s">
        <v>38</v>
      </c>
      <c r="H5" s="857" t="s">
        <v>28</v>
      </c>
      <c r="I5" s="717" t="s">
        <v>29</v>
      </c>
      <c r="J5" s="721" t="s">
        <v>30</v>
      </c>
      <c r="K5" s="414" t="s">
        <v>31</v>
      </c>
      <c r="L5" s="719" t="s">
        <v>32</v>
      </c>
      <c r="M5" s="719" t="s">
        <v>128</v>
      </c>
      <c r="N5" s="719" t="s">
        <v>33</v>
      </c>
      <c r="O5" s="838" t="s">
        <v>129</v>
      </c>
      <c r="P5" s="719" t="s">
        <v>130</v>
      </c>
      <c r="Q5" s="719" t="s">
        <v>34</v>
      </c>
      <c r="R5" s="719" t="s">
        <v>35</v>
      </c>
      <c r="S5" s="719" t="s">
        <v>36</v>
      </c>
      <c r="T5" s="719" t="s">
        <v>37</v>
      </c>
      <c r="U5" s="719" t="s">
        <v>131</v>
      </c>
      <c r="V5" s="719" t="s">
        <v>132</v>
      </c>
      <c r="W5" s="719" t="s">
        <v>133</v>
      </c>
      <c r="X5" s="719" t="s">
        <v>134</v>
      </c>
    </row>
    <row r="6" spans="1:24" s="17" customFormat="1" ht="26.4" customHeight="1">
      <c r="A6" s="126" t="s">
        <v>6</v>
      </c>
      <c r="B6" s="170"/>
      <c r="C6" s="165">
        <v>25</v>
      </c>
      <c r="D6" s="621" t="s">
        <v>20</v>
      </c>
      <c r="E6" s="625" t="s">
        <v>52</v>
      </c>
      <c r="F6" s="267">
        <v>150</v>
      </c>
      <c r="G6" s="465"/>
      <c r="H6" s="448">
        <v>0.6</v>
      </c>
      <c r="I6" s="51">
        <v>0.45</v>
      </c>
      <c r="J6" s="52">
        <v>12.3</v>
      </c>
      <c r="K6" s="349">
        <v>54.9</v>
      </c>
      <c r="L6" s="448">
        <v>0.03</v>
      </c>
      <c r="M6" s="51">
        <v>4.4999999999999998E-2</v>
      </c>
      <c r="N6" s="51">
        <v>7.5</v>
      </c>
      <c r="O6" s="51">
        <v>3</v>
      </c>
      <c r="P6" s="506">
        <v>0</v>
      </c>
      <c r="Q6" s="448">
        <v>28.5</v>
      </c>
      <c r="R6" s="51">
        <v>24</v>
      </c>
      <c r="S6" s="51">
        <v>18</v>
      </c>
      <c r="T6" s="51">
        <v>3.45</v>
      </c>
      <c r="U6" s="51">
        <v>232.5</v>
      </c>
      <c r="V6" s="51">
        <v>3.0000000000000001E-3</v>
      </c>
      <c r="W6" s="51">
        <v>2.9999999999999997E-4</v>
      </c>
      <c r="X6" s="52">
        <v>0.03</v>
      </c>
    </row>
    <row r="7" spans="1:24" s="36" customFormat="1" ht="26.4" customHeight="1">
      <c r="A7" s="175"/>
      <c r="B7" s="145"/>
      <c r="C7" s="166">
        <v>125</v>
      </c>
      <c r="D7" s="622" t="s">
        <v>91</v>
      </c>
      <c r="E7" s="161" t="s">
        <v>172</v>
      </c>
      <c r="F7" s="166">
        <v>150</v>
      </c>
      <c r="G7" s="252"/>
      <c r="H7" s="494">
        <v>7.65</v>
      </c>
      <c r="I7" s="112">
        <v>5.25</v>
      </c>
      <c r="J7" s="117">
        <v>40.200000000000003</v>
      </c>
      <c r="K7" s="617">
        <v>238.2</v>
      </c>
      <c r="L7" s="417">
        <v>7.4999999999999997E-2</v>
      </c>
      <c r="M7" s="27">
        <v>4.4999999999999998E-2</v>
      </c>
      <c r="N7" s="27">
        <v>0.01</v>
      </c>
      <c r="O7" s="27">
        <v>15</v>
      </c>
      <c r="P7" s="926">
        <v>0.12</v>
      </c>
      <c r="Q7" s="417">
        <v>51.94</v>
      </c>
      <c r="R7" s="27">
        <v>72.510000000000005</v>
      </c>
      <c r="S7" s="27">
        <v>10.65</v>
      </c>
      <c r="T7" s="27">
        <v>0.96</v>
      </c>
      <c r="U7" s="27">
        <v>76.14</v>
      </c>
      <c r="V7" s="27">
        <v>8.9999999999999998E-4</v>
      </c>
      <c r="W7" s="27">
        <v>0</v>
      </c>
      <c r="X7" s="47">
        <v>1.4999999999999999E-2</v>
      </c>
    </row>
    <row r="8" spans="1:24" s="36" customFormat="1" ht="15.6">
      <c r="A8" s="175"/>
      <c r="B8" s="145"/>
      <c r="C8" s="165">
        <v>114</v>
      </c>
      <c r="D8" s="214" t="s">
        <v>47</v>
      </c>
      <c r="E8" s="265" t="s">
        <v>54</v>
      </c>
      <c r="F8" s="454">
        <v>200</v>
      </c>
      <c r="G8" s="206"/>
      <c r="H8" s="300">
        <v>0.2</v>
      </c>
      <c r="I8" s="16">
        <v>0</v>
      </c>
      <c r="J8" s="41">
        <v>11</v>
      </c>
      <c r="K8" s="322">
        <v>44.8</v>
      </c>
      <c r="L8" s="300">
        <v>0</v>
      </c>
      <c r="M8" s="16">
        <v>0</v>
      </c>
      <c r="N8" s="16">
        <v>0.08</v>
      </c>
      <c r="O8" s="16">
        <v>0</v>
      </c>
      <c r="P8" s="19">
        <v>0</v>
      </c>
      <c r="Q8" s="300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1">
        <v>0</v>
      </c>
    </row>
    <row r="9" spans="1:24" s="36" customFormat="1" ht="15.6">
      <c r="A9" s="175"/>
      <c r="B9" s="925"/>
      <c r="C9" s="165" t="s">
        <v>184</v>
      </c>
      <c r="D9" s="214" t="s">
        <v>18</v>
      </c>
      <c r="E9" s="265" t="s">
        <v>186</v>
      </c>
      <c r="F9" s="454">
        <v>200</v>
      </c>
      <c r="G9" s="206"/>
      <c r="H9" s="300">
        <v>5.4</v>
      </c>
      <c r="I9" s="16">
        <v>4.2</v>
      </c>
      <c r="J9" s="41">
        <v>18</v>
      </c>
      <c r="K9" s="322">
        <v>131.4</v>
      </c>
      <c r="L9" s="300"/>
      <c r="M9" s="16"/>
      <c r="N9" s="16"/>
      <c r="O9" s="16"/>
      <c r="P9" s="19"/>
      <c r="Q9" s="300"/>
      <c r="R9" s="16"/>
      <c r="S9" s="16"/>
      <c r="T9" s="16"/>
      <c r="U9" s="16"/>
      <c r="V9" s="16"/>
      <c r="W9" s="16"/>
      <c r="X9" s="41"/>
    </row>
    <row r="10" spans="1:24" s="36" customFormat="1" ht="26.4" customHeight="1">
      <c r="A10" s="175"/>
      <c r="B10" s="185"/>
      <c r="C10" s="258">
        <v>119</v>
      </c>
      <c r="D10" s="622" t="s">
        <v>58</v>
      </c>
      <c r="E10" s="161" t="s">
        <v>43</v>
      </c>
      <c r="F10" s="166">
        <v>30</v>
      </c>
      <c r="G10" s="593"/>
      <c r="H10" s="350">
        <v>2.13</v>
      </c>
      <c r="I10" s="21">
        <v>0.21</v>
      </c>
      <c r="J10" s="48">
        <v>13.26</v>
      </c>
      <c r="K10" s="561">
        <v>72</v>
      </c>
      <c r="L10" s="350">
        <v>0.03</v>
      </c>
      <c r="M10" s="21">
        <v>0.01</v>
      </c>
      <c r="N10" s="21">
        <v>0</v>
      </c>
      <c r="O10" s="21">
        <v>0</v>
      </c>
      <c r="P10" s="22">
        <v>0</v>
      </c>
      <c r="Q10" s="350">
        <v>11.1</v>
      </c>
      <c r="R10" s="21">
        <v>65.400000000000006</v>
      </c>
      <c r="S10" s="21">
        <v>19.5</v>
      </c>
      <c r="T10" s="21">
        <v>0.84</v>
      </c>
      <c r="U10" s="21">
        <v>27.9</v>
      </c>
      <c r="V10" s="21">
        <v>1E-3</v>
      </c>
      <c r="W10" s="21">
        <v>2E-3</v>
      </c>
      <c r="X10" s="48">
        <v>0</v>
      </c>
    </row>
    <row r="11" spans="1:24" s="36" customFormat="1" ht="26.4" customHeight="1">
      <c r="A11" s="175"/>
      <c r="B11" s="185"/>
      <c r="C11" s="166">
        <v>120</v>
      </c>
      <c r="D11" s="622" t="s">
        <v>49</v>
      </c>
      <c r="E11" s="161" t="s">
        <v>13</v>
      </c>
      <c r="F11" s="166">
        <v>30</v>
      </c>
      <c r="G11" s="593"/>
      <c r="H11" s="350">
        <v>1.71</v>
      </c>
      <c r="I11" s="21">
        <v>0.33</v>
      </c>
      <c r="J11" s="48">
        <v>11.16</v>
      </c>
      <c r="K11" s="561">
        <v>54.39</v>
      </c>
      <c r="L11" s="350">
        <v>0.02</v>
      </c>
      <c r="M11" s="21">
        <v>0.03</v>
      </c>
      <c r="N11" s="21">
        <v>0.1</v>
      </c>
      <c r="O11" s="21">
        <v>0</v>
      </c>
      <c r="P11" s="22">
        <v>0</v>
      </c>
      <c r="Q11" s="350">
        <v>8.5</v>
      </c>
      <c r="R11" s="21">
        <v>30</v>
      </c>
      <c r="S11" s="21">
        <v>10.25</v>
      </c>
      <c r="T11" s="21">
        <v>0.56999999999999995</v>
      </c>
      <c r="U11" s="21">
        <v>91.87</v>
      </c>
      <c r="V11" s="21">
        <v>2.5000000000000001E-3</v>
      </c>
      <c r="W11" s="21">
        <v>2.5000000000000001E-3</v>
      </c>
      <c r="X11" s="48">
        <v>0.02</v>
      </c>
    </row>
    <row r="12" spans="1:24" s="36" customFormat="1" ht="26.4" customHeight="1">
      <c r="A12" s="175"/>
      <c r="B12" s="166"/>
      <c r="C12" s="166"/>
      <c r="D12" s="622"/>
      <c r="E12" s="190" t="s">
        <v>21</v>
      </c>
      <c r="F12" s="342">
        <f>SUM(F6:F11)</f>
        <v>760</v>
      </c>
      <c r="G12" s="346"/>
      <c r="H12" s="551">
        <f t="shared" ref="H12:X12" si="0">SUM(H6:H11)</f>
        <v>17.690000000000001</v>
      </c>
      <c r="I12" s="95">
        <f t="shared" si="0"/>
        <v>10.440000000000001</v>
      </c>
      <c r="J12" s="343">
        <f t="shared" si="0"/>
        <v>105.92</v>
      </c>
      <c r="K12" s="488">
        <f>SUM(K6:K11)</f>
        <v>595.68999999999994</v>
      </c>
      <c r="L12" s="551">
        <f t="shared" si="0"/>
        <v>0.155</v>
      </c>
      <c r="M12" s="95">
        <f t="shared" si="0"/>
        <v>0.13</v>
      </c>
      <c r="N12" s="95">
        <f t="shared" si="0"/>
        <v>7.6899999999999995</v>
      </c>
      <c r="O12" s="95">
        <f t="shared" si="0"/>
        <v>18</v>
      </c>
      <c r="P12" s="344">
        <f t="shared" si="0"/>
        <v>0.12</v>
      </c>
      <c r="Q12" s="551">
        <f t="shared" si="0"/>
        <v>113.6</v>
      </c>
      <c r="R12" s="95">
        <f t="shared" si="0"/>
        <v>199.57</v>
      </c>
      <c r="S12" s="95">
        <f t="shared" si="0"/>
        <v>62.48</v>
      </c>
      <c r="T12" s="95">
        <f t="shared" si="0"/>
        <v>6.62</v>
      </c>
      <c r="U12" s="95">
        <f t="shared" si="0"/>
        <v>429.09</v>
      </c>
      <c r="V12" s="95">
        <f t="shared" si="0"/>
        <v>7.4000000000000003E-3</v>
      </c>
      <c r="W12" s="95">
        <f t="shared" si="0"/>
        <v>4.8000000000000004E-3</v>
      </c>
      <c r="X12" s="343">
        <f t="shared" si="0"/>
        <v>6.5000000000000002E-2</v>
      </c>
    </row>
    <row r="13" spans="1:24" s="36" customFormat="1" ht="26.4" customHeight="1" thickBot="1">
      <c r="A13" s="175"/>
      <c r="B13" s="166"/>
      <c r="C13" s="166"/>
      <c r="D13" s="622"/>
      <c r="E13" s="626" t="s">
        <v>22</v>
      </c>
      <c r="F13" s="166"/>
      <c r="G13" s="252"/>
      <c r="H13" s="308"/>
      <c r="I13" s="186"/>
      <c r="J13" s="187"/>
      <c r="K13" s="425">
        <f>K12/23.5</f>
        <v>25.348510638297871</v>
      </c>
      <c r="L13" s="308"/>
      <c r="M13" s="186"/>
      <c r="N13" s="186"/>
      <c r="O13" s="186"/>
      <c r="P13" s="271"/>
      <c r="Q13" s="308"/>
      <c r="R13" s="186"/>
      <c r="S13" s="186"/>
      <c r="T13" s="186"/>
      <c r="U13" s="186"/>
      <c r="V13" s="186"/>
      <c r="W13" s="186"/>
      <c r="X13" s="187"/>
    </row>
    <row r="14" spans="1:24" s="17" customFormat="1" ht="26.4" customHeight="1">
      <c r="A14" s="177" t="s">
        <v>7</v>
      </c>
      <c r="B14" s="170"/>
      <c r="C14" s="512">
        <v>135</v>
      </c>
      <c r="D14" s="492" t="s">
        <v>20</v>
      </c>
      <c r="E14" s="215" t="s">
        <v>173</v>
      </c>
      <c r="F14" s="188">
        <v>60</v>
      </c>
      <c r="G14" s="335"/>
      <c r="H14" s="603">
        <v>1.2</v>
      </c>
      <c r="I14" s="490">
        <v>5.4</v>
      </c>
      <c r="J14" s="604">
        <v>5.16</v>
      </c>
      <c r="K14" s="237">
        <v>73.2</v>
      </c>
      <c r="L14" s="603">
        <v>0.01</v>
      </c>
      <c r="M14" s="489">
        <v>0.03</v>
      </c>
      <c r="N14" s="490">
        <v>4.2</v>
      </c>
      <c r="O14" s="490">
        <v>90</v>
      </c>
      <c r="P14" s="491">
        <v>0</v>
      </c>
      <c r="Q14" s="603">
        <v>24.6</v>
      </c>
      <c r="R14" s="490">
        <v>40.200000000000003</v>
      </c>
      <c r="S14" s="490">
        <v>21</v>
      </c>
      <c r="T14" s="490">
        <v>4.2</v>
      </c>
      <c r="U14" s="490">
        <v>189</v>
      </c>
      <c r="V14" s="490">
        <v>0</v>
      </c>
      <c r="W14" s="490">
        <v>0</v>
      </c>
      <c r="X14" s="604">
        <v>0</v>
      </c>
    </row>
    <row r="15" spans="1:24" s="17" customFormat="1" ht="26.4" customHeight="1">
      <c r="A15" s="126"/>
      <c r="B15" s="167"/>
      <c r="C15" s="167">
        <v>138</v>
      </c>
      <c r="D15" s="623" t="s">
        <v>9</v>
      </c>
      <c r="E15" s="627" t="s">
        <v>92</v>
      </c>
      <c r="F15" s="224">
        <v>200</v>
      </c>
      <c r="G15" s="120"/>
      <c r="H15" s="301">
        <v>6.2</v>
      </c>
      <c r="I15" s="13">
        <v>6.2</v>
      </c>
      <c r="J15" s="45">
        <v>11</v>
      </c>
      <c r="K15" s="168">
        <v>125.8</v>
      </c>
      <c r="L15" s="92">
        <v>0.08</v>
      </c>
      <c r="M15" s="92">
        <v>0.04</v>
      </c>
      <c r="N15" s="13">
        <v>10.7</v>
      </c>
      <c r="O15" s="13">
        <v>100.5</v>
      </c>
      <c r="P15" s="45">
        <v>0</v>
      </c>
      <c r="Q15" s="92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5">
        <v>1.7999999999999999E-2</v>
      </c>
    </row>
    <row r="16" spans="1:24" s="36" customFormat="1" ht="26.4" customHeight="1">
      <c r="A16" s="127"/>
      <c r="B16" s="145"/>
      <c r="C16" s="166">
        <v>80</v>
      </c>
      <c r="D16" s="622" t="s">
        <v>10</v>
      </c>
      <c r="E16" s="628" t="s">
        <v>101</v>
      </c>
      <c r="F16" s="227">
        <v>90</v>
      </c>
      <c r="G16" s="121"/>
      <c r="H16" s="301">
        <v>14.85</v>
      </c>
      <c r="I16" s="13">
        <v>13.32</v>
      </c>
      <c r="J16" s="45">
        <v>5.94</v>
      </c>
      <c r="K16" s="168">
        <v>202.68</v>
      </c>
      <c r="L16" s="92">
        <v>0.06</v>
      </c>
      <c r="M16" s="92">
        <v>0.1</v>
      </c>
      <c r="N16" s="13">
        <v>3.38</v>
      </c>
      <c r="O16" s="13">
        <v>19.5</v>
      </c>
      <c r="P16" s="45">
        <v>0</v>
      </c>
      <c r="Q16" s="92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6" customFormat="1" ht="26.4" customHeight="1">
      <c r="A17" s="127"/>
      <c r="B17" s="145"/>
      <c r="C17" s="166">
        <v>54</v>
      </c>
      <c r="D17" s="621" t="s">
        <v>87</v>
      </c>
      <c r="E17" s="183" t="s">
        <v>44</v>
      </c>
      <c r="F17" s="165">
        <v>150</v>
      </c>
      <c r="G17" s="158"/>
      <c r="H17" s="350">
        <v>7.2</v>
      </c>
      <c r="I17" s="21">
        <v>5.0999999999999996</v>
      </c>
      <c r="J17" s="48">
        <v>33.9</v>
      </c>
      <c r="K17" s="237">
        <v>210.3</v>
      </c>
      <c r="L17" s="20">
        <v>0.21</v>
      </c>
      <c r="M17" s="20">
        <v>0.11</v>
      </c>
      <c r="N17" s="21">
        <v>0</v>
      </c>
      <c r="O17" s="21">
        <v>0</v>
      </c>
      <c r="P17" s="22">
        <v>0</v>
      </c>
      <c r="Q17" s="350">
        <v>14.55</v>
      </c>
      <c r="R17" s="21">
        <v>208.87</v>
      </c>
      <c r="S17" s="21">
        <v>139.99</v>
      </c>
      <c r="T17" s="21">
        <v>4.68</v>
      </c>
      <c r="U17" s="21">
        <v>273.8</v>
      </c>
      <c r="V17" s="21">
        <v>3.0000000000000001E-3</v>
      </c>
      <c r="W17" s="21">
        <v>5.0000000000000001E-3</v>
      </c>
      <c r="X17" s="21">
        <v>0.02</v>
      </c>
    </row>
    <row r="18" spans="1:24" s="17" customFormat="1" ht="33.75" customHeight="1">
      <c r="A18" s="128"/>
      <c r="B18" s="167"/>
      <c r="C18" s="121">
        <v>98</v>
      </c>
      <c r="D18" s="182" t="s">
        <v>18</v>
      </c>
      <c r="E18" s="307" t="s">
        <v>17</v>
      </c>
      <c r="F18" s="240">
        <v>200</v>
      </c>
      <c r="G18" s="503"/>
      <c r="H18" s="300">
        <v>0.4</v>
      </c>
      <c r="I18" s="16">
        <v>0</v>
      </c>
      <c r="J18" s="19">
        <v>27</v>
      </c>
      <c r="K18" s="235">
        <v>110</v>
      </c>
      <c r="L18" s="18">
        <v>0</v>
      </c>
      <c r="M18" s="18">
        <v>0</v>
      </c>
      <c r="N18" s="16">
        <v>1.4</v>
      </c>
      <c r="O18" s="16">
        <v>0</v>
      </c>
      <c r="P18" s="41">
        <v>0</v>
      </c>
      <c r="Q18" s="300">
        <v>12.8</v>
      </c>
      <c r="R18" s="16">
        <v>2.2000000000000002</v>
      </c>
      <c r="S18" s="16">
        <v>1.8</v>
      </c>
      <c r="T18" s="16">
        <v>0.5</v>
      </c>
      <c r="U18" s="16">
        <v>0.6</v>
      </c>
      <c r="V18" s="16">
        <v>0</v>
      </c>
      <c r="W18" s="16">
        <v>0</v>
      </c>
      <c r="X18" s="41">
        <v>0</v>
      </c>
    </row>
    <row r="19" spans="1:24" s="17" customFormat="1" ht="26.4" customHeight="1">
      <c r="A19" s="128"/>
      <c r="B19" s="168"/>
      <c r="C19" s="168">
        <v>119</v>
      </c>
      <c r="D19" s="621" t="s">
        <v>58</v>
      </c>
      <c r="E19" s="183" t="s">
        <v>43</v>
      </c>
      <c r="F19" s="165">
        <v>30</v>
      </c>
      <c r="G19" s="158"/>
      <c r="H19" s="300">
        <v>2.13</v>
      </c>
      <c r="I19" s="16">
        <v>0.21</v>
      </c>
      <c r="J19" s="41">
        <v>13.26</v>
      </c>
      <c r="K19" s="234">
        <v>72</v>
      </c>
      <c r="L19" s="20">
        <v>0.03</v>
      </c>
      <c r="M19" s="20">
        <v>0.01</v>
      </c>
      <c r="N19" s="21">
        <v>0</v>
      </c>
      <c r="O19" s="21">
        <v>0</v>
      </c>
      <c r="P19" s="22">
        <v>0</v>
      </c>
      <c r="Q19" s="350">
        <v>11.1</v>
      </c>
      <c r="R19" s="21">
        <v>65.400000000000006</v>
      </c>
      <c r="S19" s="21">
        <v>19.5</v>
      </c>
      <c r="T19" s="21">
        <v>0.84</v>
      </c>
      <c r="U19" s="21">
        <v>27.9</v>
      </c>
      <c r="V19" s="21">
        <v>1E-3</v>
      </c>
      <c r="W19" s="21">
        <v>2E-3</v>
      </c>
      <c r="X19" s="21">
        <v>0</v>
      </c>
    </row>
    <row r="20" spans="1:24" s="17" customFormat="1" ht="26.4" customHeight="1">
      <c r="A20" s="128"/>
      <c r="B20" s="168"/>
      <c r="C20" s="168">
        <v>120</v>
      </c>
      <c r="D20" s="621" t="s">
        <v>49</v>
      </c>
      <c r="E20" s="183" t="s">
        <v>49</v>
      </c>
      <c r="F20" s="165">
        <v>25</v>
      </c>
      <c r="G20" s="158"/>
      <c r="H20" s="300">
        <v>1.42</v>
      </c>
      <c r="I20" s="16">
        <v>0.27</v>
      </c>
      <c r="J20" s="41">
        <v>9.3000000000000007</v>
      </c>
      <c r="K20" s="234">
        <v>45.32</v>
      </c>
      <c r="L20" s="18">
        <v>0.02</v>
      </c>
      <c r="M20" s="18">
        <v>0.03</v>
      </c>
      <c r="N20" s="16">
        <v>0.1</v>
      </c>
      <c r="O20" s="16">
        <v>0</v>
      </c>
      <c r="P20" s="19">
        <v>0</v>
      </c>
      <c r="Q20" s="300">
        <v>8.5</v>
      </c>
      <c r="R20" s="16">
        <v>30</v>
      </c>
      <c r="S20" s="16">
        <v>10.25</v>
      </c>
      <c r="T20" s="16">
        <v>0.56999999999999995</v>
      </c>
      <c r="U20" s="16">
        <v>91.87</v>
      </c>
      <c r="V20" s="16">
        <v>2.5000000000000001E-3</v>
      </c>
      <c r="W20" s="16">
        <v>2.5000000000000001E-3</v>
      </c>
      <c r="X20" s="41">
        <v>0.02</v>
      </c>
    </row>
    <row r="21" spans="1:24" s="36" customFormat="1" ht="26.4" customHeight="1">
      <c r="A21" s="127"/>
      <c r="B21" s="145"/>
      <c r="C21" s="171"/>
      <c r="D21" s="624"/>
      <c r="E21" s="190" t="s">
        <v>21</v>
      </c>
      <c r="F21" s="238">
        <f>SUM(F14:F20)</f>
        <v>755</v>
      </c>
      <c r="G21" s="327"/>
      <c r="H21" s="248">
        <f t="shared" ref="H21:J21" si="1">SUM(H14:H20)</f>
        <v>33.4</v>
      </c>
      <c r="I21" s="114">
        <f t="shared" si="1"/>
        <v>30.500000000000004</v>
      </c>
      <c r="J21" s="116">
        <f t="shared" si="1"/>
        <v>105.56</v>
      </c>
      <c r="K21" s="238">
        <f>SUM(K14:K20)</f>
        <v>839.30000000000007</v>
      </c>
      <c r="L21" s="115">
        <f t="shared" ref="L21:X21" si="2">SUM(L14:L20)</f>
        <v>0.41000000000000003</v>
      </c>
      <c r="M21" s="114">
        <f t="shared" si="2"/>
        <v>0.32000000000000006</v>
      </c>
      <c r="N21" s="114">
        <f t="shared" si="2"/>
        <v>19.779999999999998</v>
      </c>
      <c r="O21" s="114">
        <f t="shared" si="2"/>
        <v>210</v>
      </c>
      <c r="P21" s="116">
        <f t="shared" si="2"/>
        <v>0</v>
      </c>
      <c r="Q21" s="115">
        <f t="shared" si="2"/>
        <v>124.57</v>
      </c>
      <c r="R21" s="114">
        <f t="shared" si="2"/>
        <v>498.34000000000003</v>
      </c>
      <c r="S21" s="114">
        <f t="shared" si="2"/>
        <v>266.8</v>
      </c>
      <c r="T21" s="114">
        <f t="shared" si="2"/>
        <v>15.51</v>
      </c>
      <c r="U21" s="114">
        <f t="shared" si="2"/>
        <v>1048.9699999999998</v>
      </c>
      <c r="V21" s="114">
        <f t="shared" si="2"/>
        <v>1.0500000000000001E-2</v>
      </c>
      <c r="W21" s="114">
        <f t="shared" si="2"/>
        <v>9.4999999999999998E-3</v>
      </c>
      <c r="X21" s="114">
        <f t="shared" si="2"/>
        <v>0.14799999999999999</v>
      </c>
    </row>
    <row r="22" spans="1:24" s="36" customFormat="1" ht="26.4" customHeight="1" thickBot="1">
      <c r="A22" s="178"/>
      <c r="B22" s="146"/>
      <c r="C22" s="172"/>
      <c r="D22" s="283"/>
      <c r="E22" s="191" t="s">
        <v>22</v>
      </c>
      <c r="F22" s="169"/>
      <c r="G22" s="253"/>
      <c r="H22" s="249"/>
      <c r="I22" s="53"/>
      <c r="J22" s="138"/>
      <c r="K22" s="239">
        <f>K21/23.5</f>
        <v>35.714893617021282</v>
      </c>
      <c r="L22" s="189"/>
      <c r="M22" s="189"/>
      <c r="N22" s="53"/>
      <c r="O22" s="53"/>
      <c r="P22" s="138"/>
      <c r="Q22" s="189"/>
      <c r="R22" s="53"/>
      <c r="S22" s="53"/>
      <c r="T22" s="53"/>
      <c r="U22" s="53"/>
      <c r="V22" s="53"/>
      <c r="W22" s="53"/>
      <c r="X22" s="53"/>
    </row>
    <row r="23" spans="1:24">
      <c r="A23" s="9"/>
      <c r="B23" s="31"/>
      <c r="C23" s="31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63" customFormat="1" ht="18">
      <c r="A24" s="495"/>
      <c r="B24" s="356"/>
      <c r="C24" s="353"/>
      <c r="D24" s="353"/>
      <c r="E24" s="354"/>
      <c r="F24" s="355"/>
      <c r="G24" s="353"/>
      <c r="H24" s="353"/>
      <c r="I24" s="353"/>
      <c r="J24" s="353"/>
    </row>
    <row r="25" spans="1:24" ht="18">
      <c r="A25" s="11"/>
      <c r="B25" s="460"/>
      <c r="C25" s="460"/>
      <c r="D25" s="11"/>
      <c r="E25" s="25"/>
      <c r="F25" s="26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1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24"/>
      <c r="C4" s="155" t="s">
        <v>40</v>
      </c>
      <c r="D4" s="357"/>
      <c r="E4" s="193"/>
      <c r="F4" s="589"/>
      <c r="G4" s="662"/>
      <c r="H4" s="691" t="s">
        <v>23</v>
      </c>
      <c r="I4" s="333"/>
      <c r="J4" s="693"/>
      <c r="K4" s="232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125"/>
      <c r="C5" s="156" t="s">
        <v>41</v>
      </c>
      <c r="D5" s="631" t="s">
        <v>42</v>
      </c>
      <c r="E5" s="125" t="s">
        <v>39</v>
      </c>
      <c r="F5" s="119" t="s">
        <v>27</v>
      </c>
      <c r="G5" s="125" t="s">
        <v>38</v>
      </c>
      <c r="H5" s="692" t="s">
        <v>28</v>
      </c>
      <c r="I5" s="14" t="s">
        <v>29</v>
      </c>
      <c r="J5" s="694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6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26.4" customHeight="1">
      <c r="A6" s="175" t="s">
        <v>6</v>
      </c>
      <c r="B6" s="840" t="s">
        <v>76</v>
      </c>
      <c r="C6" s="841">
        <v>10</v>
      </c>
      <c r="D6" s="815" t="s">
        <v>20</v>
      </c>
      <c r="E6" s="842" t="s">
        <v>162</v>
      </c>
      <c r="F6" s="843">
        <v>60</v>
      </c>
      <c r="G6" s="844"/>
      <c r="H6" s="406">
        <v>0.48</v>
      </c>
      <c r="I6" s="68">
        <v>4.8600000000000003</v>
      </c>
      <c r="J6" s="133">
        <v>1.2</v>
      </c>
      <c r="K6" s="844">
        <v>50.28</v>
      </c>
      <c r="L6" s="845">
        <v>0.02</v>
      </c>
      <c r="M6" s="846">
        <v>0.02</v>
      </c>
      <c r="N6" s="846">
        <v>7.9</v>
      </c>
      <c r="O6" s="847">
        <v>20</v>
      </c>
      <c r="P6" s="848">
        <v>0</v>
      </c>
      <c r="Q6" s="845">
        <v>18.73</v>
      </c>
      <c r="R6" s="846">
        <v>25.25</v>
      </c>
      <c r="S6" s="846">
        <v>9.35</v>
      </c>
      <c r="T6" s="846">
        <v>0.37</v>
      </c>
      <c r="U6" s="846">
        <v>114.23</v>
      </c>
      <c r="V6" s="846">
        <v>0</v>
      </c>
      <c r="W6" s="846">
        <v>0</v>
      </c>
      <c r="X6" s="849">
        <v>0</v>
      </c>
    </row>
    <row r="7" spans="1:24" s="17" customFormat="1" ht="26.4" customHeight="1">
      <c r="A7" s="175"/>
      <c r="B7" s="229" t="s">
        <v>77</v>
      </c>
      <c r="C7" s="223">
        <v>28</v>
      </c>
      <c r="D7" s="816" t="s">
        <v>20</v>
      </c>
      <c r="E7" s="394" t="s">
        <v>163</v>
      </c>
      <c r="F7" s="689">
        <v>60</v>
      </c>
      <c r="G7" s="229"/>
      <c r="H7" s="302">
        <v>0.42</v>
      </c>
      <c r="I7" s="74">
        <v>0.06</v>
      </c>
      <c r="J7" s="676">
        <v>1.02</v>
      </c>
      <c r="K7" s="850">
        <v>6.18</v>
      </c>
      <c r="L7" s="302">
        <v>0.02</v>
      </c>
      <c r="M7" s="74">
        <v>0.02</v>
      </c>
      <c r="N7" s="74">
        <v>6</v>
      </c>
      <c r="O7" s="74">
        <v>10</v>
      </c>
      <c r="P7" s="676">
        <v>0</v>
      </c>
      <c r="Q7" s="302">
        <v>13.8</v>
      </c>
      <c r="R7" s="74">
        <v>25.2</v>
      </c>
      <c r="S7" s="74">
        <v>8.4</v>
      </c>
      <c r="T7" s="74">
        <v>0.36</v>
      </c>
      <c r="U7" s="74">
        <v>117.6</v>
      </c>
      <c r="V7" s="74">
        <v>0</v>
      </c>
      <c r="W7" s="74">
        <v>2.0000000000000001E-4</v>
      </c>
      <c r="X7" s="131">
        <v>0</v>
      </c>
    </row>
    <row r="8" spans="1:24" s="36" customFormat="1" ht="26.4" customHeight="1">
      <c r="A8" s="175"/>
      <c r="B8" s="195" t="s">
        <v>76</v>
      </c>
      <c r="C8" s="222">
        <v>91</v>
      </c>
      <c r="D8" s="194" t="s">
        <v>93</v>
      </c>
      <c r="E8" s="194" t="s">
        <v>94</v>
      </c>
      <c r="F8" s="201">
        <v>90</v>
      </c>
      <c r="G8" s="296"/>
      <c r="H8" s="67">
        <v>17.82</v>
      </c>
      <c r="I8" s="68">
        <v>11.97</v>
      </c>
      <c r="J8" s="133">
        <v>8.2799999999999994</v>
      </c>
      <c r="K8" s="695">
        <v>211.77</v>
      </c>
      <c r="L8" s="406">
        <v>0.36</v>
      </c>
      <c r="M8" s="67">
        <v>0.14000000000000001</v>
      </c>
      <c r="N8" s="68">
        <v>0.09</v>
      </c>
      <c r="O8" s="68">
        <v>0.45</v>
      </c>
      <c r="P8" s="69">
        <v>0.14000000000000001</v>
      </c>
      <c r="Q8" s="406">
        <v>54.18</v>
      </c>
      <c r="R8" s="68">
        <v>117.54</v>
      </c>
      <c r="S8" s="68">
        <v>24.85</v>
      </c>
      <c r="T8" s="68">
        <v>1.6</v>
      </c>
      <c r="U8" s="68">
        <v>223.7</v>
      </c>
      <c r="V8" s="68">
        <v>7.0000000000000001E-3</v>
      </c>
      <c r="W8" s="68">
        <v>1.8E-3</v>
      </c>
      <c r="X8" s="69">
        <v>3.5999999999999997E-2</v>
      </c>
    </row>
    <row r="9" spans="1:24" s="36" customFormat="1" ht="26.4" customHeight="1">
      <c r="A9" s="175"/>
      <c r="B9" s="197" t="s">
        <v>77</v>
      </c>
      <c r="C9" s="223">
        <v>89</v>
      </c>
      <c r="D9" s="198" t="s">
        <v>86</v>
      </c>
      <c r="E9" s="198" t="s">
        <v>95</v>
      </c>
      <c r="F9" s="202">
        <v>90</v>
      </c>
      <c r="G9" s="297"/>
      <c r="H9" s="668">
        <v>14.88</v>
      </c>
      <c r="I9" s="94">
        <v>13.95</v>
      </c>
      <c r="J9" s="634">
        <v>3.3</v>
      </c>
      <c r="K9" s="696">
        <v>198.45</v>
      </c>
      <c r="L9" s="552">
        <v>0.05</v>
      </c>
      <c r="M9" s="668">
        <v>0.11</v>
      </c>
      <c r="N9" s="94">
        <v>1</v>
      </c>
      <c r="O9" s="94">
        <v>49</v>
      </c>
      <c r="P9" s="553">
        <v>0</v>
      </c>
      <c r="Q9" s="552">
        <v>17.02</v>
      </c>
      <c r="R9" s="94">
        <v>127.1</v>
      </c>
      <c r="S9" s="94">
        <v>23.09</v>
      </c>
      <c r="T9" s="94">
        <v>1.29</v>
      </c>
      <c r="U9" s="94">
        <v>266.67</v>
      </c>
      <c r="V9" s="94">
        <v>6.0000000000000001E-3</v>
      </c>
      <c r="W9" s="94">
        <v>0</v>
      </c>
      <c r="X9" s="553">
        <v>0.05</v>
      </c>
    </row>
    <row r="10" spans="1:24" s="36" customFormat="1" ht="26.4" customHeight="1">
      <c r="A10" s="175"/>
      <c r="B10" s="195"/>
      <c r="C10" s="222">
        <v>51</v>
      </c>
      <c r="D10" s="194" t="s">
        <v>66</v>
      </c>
      <c r="E10" s="685" t="s">
        <v>169</v>
      </c>
      <c r="F10" s="686">
        <v>150</v>
      </c>
      <c r="G10" s="222"/>
      <c r="H10" s="56">
        <v>3.3</v>
      </c>
      <c r="I10" s="57">
        <v>3.9</v>
      </c>
      <c r="J10" s="58">
        <v>25.65</v>
      </c>
      <c r="K10" s="310">
        <v>151.35</v>
      </c>
      <c r="L10" s="311">
        <v>0.15</v>
      </c>
      <c r="M10" s="56">
        <v>0.09</v>
      </c>
      <c r="N10" s="57">
        <v>21</v>
      </c>
      <c r="O10" s="57">
        <v>0</v>
      </c>
      <c r="P10" s="89">
        <v>0</v>
      </c>
      <c r="Q10" s="311">
        <v>14.01</v>
      </c>
      <c r="R10" s="57">
        <v>78.63</v>
      </c>
      <c r="S10" s="57">
        <v>29.37</v>
      </c>
      <c r="T10" s="57">
        <v>1.32</v>
      </c>
      <c r="U10" s="57">
        <v>809.4</v>
      </c>
      <c r="V10" s="57">
        <v>8.0000000000000002E-3</v>
      </c>
      <c r="W10" s="57">
        <v>5.9999999999999995E-4</v>
      </c>
      <c r="X10" s="89">
        <v>4.4999999999999998E-2</v>
      </c>
    </row>
    <row r="11" spans="1:24" s="36" customFormat="1" ht="26.4" customHeight="1">
      <c r="A11" s="175"/>
      <c r="B11" s="687" t="s">
        <v>77</v>
      </c>
      <c r="C11" s="223">
        <v>50</v>
      </c>
      <c r="D11" s="198" t="s">
        <v>66</v>
      </c>
      <c r="E11" s="688" t="s">
        <v>139</v>
      </c>
      <c r="F11" s="689">
        <v>150</v>
      </c>
      <c r="G11" s="223"/>
      <c r="H11" s="669">
        <v>3.3</v>
      </c>
      <c r="I11" s="601">
        <v>7.8</v>
      </c>
      <c r="J11" s="602">
        <v>22.35</v>
      </c>
      <c r="K11" s="690">
        <v>173.1</v>
      </c>
      <c r="L11" s="302">
        <v>0.14000000000000001</v>
      </c>
      <c r="M11" s="73">
        <v>0.12</v>
      </c>
      <c r="N11" s="74">
        <v>18.149999999999999</v>
      </c>
      <c r="O11" s="74">
        <v>21.6</v>
      </c>
      <c r="P11" s="131">
        <v>0.1</v>
      </c>
      <c r="Q11" s="302">
        <v>36.36</v>
      </c>
      <c r="R11" s="74">
        <v>85.5</v>
      </c>
      <c r="S11" s="74">
        <v>27.8</v>
      </c>
      <c r="T11" s="74">
        <v>1.1399999999999999</v>
      </c>
      <c r="U11" s="74">
        <v>701.4</v>
      </c>
      <c r="V11" s="74">
        <v>8.0000000000000002E-3</v>
      </c>
      <c r="W11" s="74">
        <v>2E-3</v>
      </c>
      <c r="X11" s="131">
        <v>4.2000000000000003E-2</v>
      </c>
    </row>
    <row r="12" spans="1:24" s="36" customFormat="1" ht="36" customHeight="1">
      <c r="A12" s="175"/>
      <c r="B12" s="185"/>
      <c r="C12" s="120">
        <v>104</v>
      </c>
      <c r="D12" s="316" t="s">
        <v>18</v>
      </c>
      <c r="E12" s="298" t="s">
        <v>180</v>
      </c>
      <c r="F12" s="224">
        <v>200</v>
      </c>
      <c r="G12" s="120"/>
      <c r="H12" s="300">
        <v>0</v>
      </c>
      <c r="I12" s="16">
        <v>0</v>
      </c>
      <c r="J12" s="41">
        <v>14.4</v>
      </c>
      <c r="K12" s="234">
        <v>58.4</v>
      </c>
      <c r="L12" s="300">
        <v>0.1</v>
      </c>
      <c r="M12" s="18">
        <v>0.1</v>
      </c>
      <c r="N12" s="16">
        <v>3</v>
      </c>
      <c r="O12" s="16">
        <v>79.2</v>
      </c>
      <c r="P12" s="19">
        <v>0.96</v>
      </c>
      <c r="Q12" s="300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41">
        <v>0</v>
      </c>
    </row>
    <row r="13" spans="1:24" s="36" customFormat="1" ht="26.4" customHeight="1">
      <c r="A13" s="175"/>
      <c r="B13" s="166"/>
      <c r="C13" s="168">
        <v>119</v>
      </c>
      <c r="D13" s="182" t="s">
        <v>14</v>
      </c>
      <c r="E13" s="182" t="s">
        <v>58</v>
      </c>
      <c r="F13" s="158">
        <v>30</v>
      </c>
      <c r="G13" s="280"/>
      <c r="H13" s="18">
        <v>2.13</v>
      </c>
      <c r="I13" s="16">
        <v>0.21</v>
      </c>
      <c r="J13" s="19">
        <v>13.26</v>
      </c>
      <c r="K13" s="235">
        <v>72</v>
      </c>
      <c r="L13" s="350">
        <v>0.03</v>
      </c>
      <c r="M13" s="20">
        <v>0.01</v>
      </c>
      <c r="N13" s="21">
        <v>0</v>
      </c>
      <c r="O13" s="21">
        <v>0</v>
      </c>
      <c r="P13" s="48">
        <v>0</v>
      </c>
      <c r="Q13" s="350">
        <v>11.1</v>
      </c>
      <c r="R13" s="21">
        <v>65.400000000000006</v>
      </c>
      <c r="S13" s="21">
        <v>19.5</v>
      </c>
      <c r="T13" s="21">
        <v>0.84</v>
      </c>
      <c r="U13" s="21">
        <v>27.9</v>
      </c>
      <c r="V13" s="21">
        <v>1E-3</v>
      </c>
      <c r="W13" s="21">
        <v>2E-3</v>
      </c>
      <c r="X13" s="48">
        <v>0</v>
      </c>
    </row>
    <row r="14" spans="1:24" s="36" customFormat="1" ht="26.4" customHeight="1">
      <c r="A14" s="175"/>
      <c r="B14" s="185"/>
      <c r="C14" s="165">
        <v>120</v>
      </c>
      <c r="D14" s="182" t="s">
        <v>15</v>
      </c>
      <c r="E14" s="182" t="s">
        <v>49</v>
      </c>
      <c r="F14" s="158">
        <v>20</v>
      </c>
      <c r="G14" s="280"/>
      <c r="H14" s="18">
        <v>1.1399999999999999</v>
      </c>
      <c r="I14" s="16">
        <v>0.22</v>
      </c>
      <c r="J14" s="19">
        <v>7.44</v>
      </c>
      <c r="K14" s="235">
        <v>36.26</v>
      </c>
      <c r="L14" s="350">
        <v>0.02</v>
      </c>
      <c r="M14" s="20">
        <v>2.4E-2</v>
      </c>
      <c r="N14" s="21">
        <v>0.08</v>
      </c>
      <c r="O14" s="21">
        <v>0</v>
      </c>
      <c r="P14" s="48">
        <v>0</v>
      </c>
      <c r="Q14" s="350">
        <v>6.8</v>
      </c>
      <c r="R14" s="21">
        <v>24</v>
      </c>
      <c r="S14" s="21">
        <v>8.1999999999999993</v>
      </c>
      <c r="T14" s="21">
        <v>0.46</v>
      </c>
      <c r="U14" s="21">
        <v>73.5</v>
      </c>
      <c r="V14" s="21">
        <v>2E-3</v>
      </c>
      <c r="W14" s="21">
        <v>2E-3</v>
      </c>
      <c r="X14" s="48">
        <v>1.2E-2</v>
      </c>
    </row>
    <row r="15" spans="1:24" s="36" customFormat="1" ht="26.4" customHeight="1">
      <c r="A15" s="175"/>
      <c r="B15" s="195" t="s">
        <v>76</v>
      </c>
      <c r="C15" s="222"/>
      <c r="D15" s="194"/>
      <c r="E15" s="570" t="s">
        <v>21</v>
      </c>
      <c r="F15" s="629">
        <f>F6+F8+F10+F12+F13+F14</f>
        <v>550</v>
      </c>
      <c r="G15" s="222"/>
      <c r="H15" s="55">
        <f t="shared" ref="H15:X15" si="0">H6+H8+H10+H12+H13+H14</f>
        <v>24.87</v>
      </c>
      <c r="I15" s="23">
        <f t="shared" si="0"/>
        <v>21.16</v>
      </c>
      <c r="J15" s="132">
        <f t="shared" si="0"/>
        <v>70.22999999999999</v>
      </c>
      <c r="K15" s="374">
        <f t="shared" si="0"/>
        <v>580.05999999999995</v>
      </c>
      <c r="L15" s="246">
        <f t="shared" si="0"/>
        <v>0.68</v>
      </c>
      <c r="M15" s="23">
        <f t="shared" si="0"/>
        <v>0.38400000000000001</v>
      </c>
      <c r="N15" s="23">
        <f t="shared" si="0"/>
        <v>32.07</v>
      </c>
      <c r="O15" s="23">
        <f t="shared" si="0"/>
        <v>99.65</v>
      </c>
      <c r="P15" s="70">
        <f t="shared" si="0"/>
        <v>1.1000000000000001</v>
      </c>
      <c r="Q15" s="246">
        <f t="shared" si="0"/>
        <v>104.82</v>
      </c>
      <c r="R15" s="23">
        <f t="shared" si="0"/>
        <v>310.82000000000005</v>
      </c>
      <c r="S15" s="23">
        <f t="shared" si="0"/>
        <v>91.27000000000001</v>
      </c>
      <c r="T15" s="23">
        <f t="shared" si="0"/>
        <v>4.59</v>
      </c>
      <c r="U15" s="23">
        <f t="shared" si="0"/>
        <v>1248.73</v>
      </c>
      <c r="V15" s="23">
        <f t="shared" si="0"/>
        <v>1.8000000000000002E-2</v>
      </c>
      <c r="W15" s="23">
        <f t="shared" si="0"/>
        <v>6.3999999999999994E-3</v>
      </c>
      <c r="X15" s="70">
        <f t="shared" si="0"/>
        <v>9.2999999999999985E-2</v>
      </c>
    </row>
    <row r="16" spans="1:24" s="36" customFormat="1" ht="26.4" customHeight="1">
      <c r="A16" s="175"/>
      <c r="B16" s="197" t="s">
        <v>77</v>
      </c>
      <c r="C16" s="223"/>
      <c r="D16" s="198"/>
      <c r="E16" s="575" t="s">
        <v>21</v>
      </c>
      <c r="F16" s="611">
        <f>F6+F9+F11+F12+F13+F14</f>
        <v>550</v>
      </c>
      <c r="G16" s="372">
        <f t="shared" ref="G16:X16" si="1">G6+G9+G11+G12+G13+G14</f>
        <v>0</v>
      </c>
      <c r="H16" s="611">
        <f t="shared" si="1"/>
        <v>21.93</v>
      </c>
      <c r="I16" s="611">
        <f t="shared" si="1"/>
        <v>27.04</v>
      </c>
      <c r="J16" s="611">
        <f t="shared" si="1"/>
        <v>61.949999999999996</v>
      </c>
      <c r="K16" s="869">
        <f>K7+K9+K11+K12+K13+K14</f>
        <v>544.39</v>
      </c>
      <c r="L16" s="375">
        <f t="shared" si="1"/>
        <v>0.3600000000000001</v>
      </c>
      <c r="M16" s="611">
        <f t="shared" si="1"/>
        <v>0.38400000000000001</v>
      </c>
      <c r="N16" s="611">
        <f t="shared" si="1"/>
        <v>30.129999999999995</v>
      </c>
      <c r="O16" s="611">
        <f t="shared" si="1"/>
        <v>169.8</v>
      </c>
      <c r="P16" s="698">
        <f t="shared" si="1"/>
        <v>1.06</v>
      </c>
      <c r="Q16" s="375">
        <f t="shared" si="1"/>
        <v>90.009999999999991</v>
      </c>
      <c r="R16" s="611">
        <f t="shared" si="1"/>
        <v>327.25</v>
      </c>
      <c r="S16" s="611">
        <f t="shared" si="1"/>
        <v>87.94</v>
      </c>
      <c r="T16" s="611">
        <f t="shared" si="1"/>
        <v>4.0999999999999996</v>
      </c>
      <c r="U16" s="611">
        <f t="shared" si="1"/>
        <v>1183.7</v>
      </c>
      <c r="V16" s="611">
        <f t="shared" si="1"/>
        <v>1.7000000000000001E-2</v>
      </c>
      <c r="W16" s="611">
        <f t="shared" si="1"/>
        <v>6.0000000000000001E-3</v>
      </c>
      <c r="X16" s="698">
        <f t="shared" si="1"/>
        <v>0.104</v>
      </c>
    </row>
    <row r="17" spans="1:24" s="36" customFormat="1" ht="26.4" customHeight="1">
      <c r="A17" s="175"/>
      <c r="B17" s="195" t="s">
        <v>76</v>
      </c>
      <c r="C17" s="222"/>
      <c r="D17" s="194"/>
      <c r="E17" s="630" t="s">
        <v>22</v>
      </c>
      <c r="F17" s="201"/>
      <c r="G17" s="296"/>
      <c r="H17" s="67"/>
      <c r="I17" s="68"/>
      <c r="J17" s="133"/>
      <c r="K17" s="697">
        <f>K15/23.5</f>
        <v>24.683404255319147</v>
      </c>
      <c r="L17" s="406"/>
      <c r="M17" s="67"/>
      <c r="N17" s="68"/>
      <c r="O17" s="68"/>
      <c r="P17" s="69"/>
      <c r="Q17" s="406"/>
      <c r="R17" s="68"/>
      <c r="S17" s="68"/>
      <c r="T17" s="68"/>
      <c r="U17" s="68"/>
      <c r="V17" s="68"/>
      <c r="W17" s="68"/>
      <c r="X17" s="69"/>
    </row>
    <row r="18" spans="1:24" s="36" customFormat="1" ht="26.4" customHeight="1" thickBot="1">
      <c r="A18" s="176"/>
      <c r="B18" s="197" t="s">
        <v>77</v>
      </c>
      <c r="C18" s="226"/>
      <c r="D18" s="210"/>
      <c r="E18" s="581" t="s">
        <v>22</v>
      </c>
      <c r="F18" s="203"/>
      <c r="G18" s="392"/>
      <c r="H18" s="545"/>
      <c r="I18" s="499"/>
      <c r="J18" s="550"/>
      <c r="K18" s="547">
        <f>K16/23.5</f>
        <v>23.165531914893617</v>
      </c>
      <c r="L18" s="543"/>
      <c r="M18" s="545"/>
      <c r="N18" s="499"/>
      <c r="O18" s="499"/>
      <c r="P18" s="500"/>
      <c r="Q18" s="543"/>
      <c r="R18" s="499"/>
      <c r="S18" s="499"/>
      <c r="T18" s="499"/>
      <c r="U18" s="499"/>
      <c r="V18" s="499"/>
      <c r="W18" s="499"/>
      <c r="X18" s="500"/>
    </row>
    <row r="19" spans="1:24" s="17" customFormat="1" ht="36" customHeight="1">
      <c r="A19" s="177" t="s">
        <v>7</v>
      </c>
      <c r="B19" s="188"/>
      <c r="C19" s="188">
        <v>134</v>
      </c>
      <c r="D19" s="313" t="s">
        <v>20</v>
      </c>
      <c r="E19" s="347" t="s">
        <v>120</v>
      </c>
      <c r="F19" s="768">
        <v>150</v>
      </c>
      <c r="G19" s="771"/>
      <c r="H19" s="339">
        <v>0.6</v>
      </c>
      <c r="I19" s="39">
        <v>0</v>
      </c>
      <c r="J19" s="44">
        <v>16.95</v>
      </c>
      <c r="K19" s="655">
        <v>69</v>
      </c>
      <c r="L19" s="339">
        <v>0.01</v>
      </c>
      <c r="M19" s="39">
        <v>0.03</v>
      </c>
      <c r="N19" s="39">
        <v>19.5</v>
      </c>
      <c r="O19" s="39">
        <v>0</v>
      </c>
      <c r="P19" s="44">
        <v>0</v>
      </c>
      <c r="Q19" s="339">
        <v>24</v>
      </c>
      <c r="R19" s="39">
        <v>16.5</v>
      </c>
      <c r="S19" s="39">
        <v>13.5</v>
      </c>
      <c r="T19" s="39">
        <v>3.3</v>
      </c>
      <c r="U19" s="39">
        <v>417</v>
      </c>
      <c r="V19" s="39">
        <v>3.0000000000000001E-3</v>
      </c>
      <c r="W19" s="39">
        <v>5.0000000000000001E-4</v>
      </c>
      <c r="X19" s="40">
        <v>1.4999999999999999E-2</v>
      </c>
    </row>
    <row r="20" spans="1:24" s="17" customFormat="1" ht="26.4" customHeight="1">
      <c r="A20" s="126"/>
      <c r="B20" s="167"/>
      <c r="C20" s="204">
        <v>34</v>
      </c>
      <c r="D20" s="501" t="s">
        <v>9</v>
      </c>
      <c r="E20" s="504" t="s">
        <v>78</v>
      </c>
      <c r="F20" s="359">
        <v>200</v>
      </c>
      <c r="G20" s="204"/>
      <c r="H20" s="301">
        <v>9</v>
      </c>
      <c r="I20" s="13">
        <v>5.6</v>
      </c>
      <c r="J20" s="24">
        <v>13.8</v>
      </c>
      <c r="K20" s="369">
        <v>141</v>
      </c>
      <c r="L20" s="312">
        <v>0.24</v>
      </c>
      <c r="M20" s="96">
        <v>0.1</v>
      </c>
      <c r="N20" s="96">
        <v>1.1599999999999999</v>
      </c>
      <c r="O20" s="96">
        <v>160</v>
      </c>
      <c r="P20" s="97">
        <v>0</v>
      </c>
      <c r="Q20" s="312">
        <v>45.56</v>
      </c>
      <c r="R20" s="96">
        <v>86.52</v>
      </c>
      <c r="S20" s="96">
        <v>28.94</v>
      </c>
      <c r="T20" s="96">
        <v>2.16</v>
      </c>
      <c r="U20" s="96">
        <v>499.2</v>
      </c>
      <c r="V20" s="96">
        <v>4.0000000000000001E-3</v>
      </c>
      <c r="W20" s="96">
        <v>2E-3</v>
      </c>
      <c r="X20" s="255">
        <v>0.02</v>
      </c>
    </row>
    <row r="21" spans="1:24" s="36" customFormat="1" ht="26.4" customHeight="1">
      <c r="A21" s="127"/>
      <c r="B21" s="148"/>
      <c r="C21" s="201">
        <v>240</v>
      </c>
      <c r="D21" s="296" t="s">
        <v>10</v>
      </c>
      <c r="E21" s="758" t="s">
        <v>135</v>
      </c>
      <c r="F21" s="769">
        <v>90</v>
      </c>
      <c r="G21" s="769"/>
      <c r="H21" s="406">
        <v>20.170000000000002</v>
      </c>
      <c r="I21" s="68">
        <v>20.309999999999999</v>
      </c>
      <c r="J21" s="133">
        <v>2.09</v>
      </c>
      <c r="K21" s="773">
        <v>274</v>
      </c>
      <c r="L21" s="406">
        <v>7.0000000000000007E-2</v>
      </c>
      <c r="M21" s="68">
        <v>0.18</v>
      </c>
      <c r="N21" s="68">
        <v>1.5</v>
      </c>
      <c r="O21" s="68">
        <v>225</v>
      </c>
      <c r="P21" s="133">
        <v>0.42</v>
      </c>
      <c r="Q21" s="406">
        <v>157.65</v>
      </c>
      <c r="R21" s="68">
        <v>222.58</v>
      </c>
      <c r="S21" s="68">
        <v>26.64</v>
      </c>
      <c r="T21" s="68">
        <v>1.51</v>
      </c>
      <c r="U21" s="68">
        <v>237.86</v>
      </c>
      <c r="V21" s="68">
        <v>0</v>
      </c>
      <c r="W21" s="68">
        <v>0</v>
      </c>
      <c r="X21" s="69">
        <v>0.1</v>
      </c>
    </row>
    <row r="22" spans="1:24" s="36" customFormat="1" ht="26.4" customHeight="1">
      <c r="A22" s="127"/>
      <c r="B22" s="149"/>
      <c r="C22" s="202">
        <v>82</v>
      </c>
      <c r="D22" s="297" t="s">
        <v>10</v>
      </c>
      <c r="E22" s="436" t="s">
        <v>154</v>
      </c>
      <c r="F22" s="770">
        <v>95</v>
      </c>
      <c r="G22" s="229"/>
      <c r="H22" s="446">
        <v>23.46</v>
      </c>
      <c r="I22" s="60">
        <v>16.34</v>
      </c>
      <c r="J22" s="61">
        <v>0.56999999999999995</v>
      </c>
      <c r="K22" s="774">
        <v>243.58</v>
      </c>
      <c r="L22" s="446">
        <v>0.05</v>
      </c>
      <c r="M22" s="60">
        <v>0.12</v>
      </c>
      <c r="N22" s="60">
        <v>0.96</v>
      </c>
      <c r="O22" s="60">
        <v>32.11</v>
      </c>
      <c r="P22" s="61">
        <v>0.06</v>
      </c>
      <c r="Q22" s="446">
        <v>30.95</v>
      </c>
      <c r="R22" s="60">
        <v>180.14</v>
      </c>
      <c r="S22" s="60">
        <v>23.62</v>
      </c>
      <c r="T22" s="60">
        <v>1.55</v>
      </c>
      <c r="U22" s="60">
        <v>190</v>
      </c>
      <c r="V22" s="60">
        <v>2E-3</v>
      </c>
      <c r="W22" s="60">
        <v>0</v>
      </c>
      <c r="X22" s="90">
        <v>0.09</v>
      </c>
    </row>
    <row r="23" spans="1:24" s="36" customFormat="1" ht="26.4" customHeight="1">
      <c r="A23" s="127"/>
      <c r="B23" s="145"/>
      <c r="C23" s="205">
        <v>65</v>
      </c>
      <c r="D23" s="502" t="s">
        <v>87</v>
      </c>
      <c r="E23" s="183" t="s">
        <v>57</v>
      </c>
      <c r="F23" s="158">
        <v>150</v>
      </c>
      <c r="G23" s="206"/>
      <c r="H23" s="494">
        <v>6.45</v>
      </c>
      <c r="I23" s="112">
        <v>4.05</v>
      </c>
      <c r="J23" s="113">
        <v>40.200000000000003</v>
      </c>
      <c r="K23" s="775">
        <v>223.65</v>
      </c>
      <c r="L23" s="301">
        <v>0.08</v>
      </c>
      <c r="M23" s="13">
        <v>0.02</v>
      </c>
      <c r="N23" s="13">
        <v>0</v>
      </c>
      <c r="O23" s="13">
        <v>30</v>
      </c>
      <c r="P23" s="24">
        <v>0.11</v>
      </c>
      <c r="Q23" s="301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48">
        <v>0</v>
      </c>
    </row>
    <row r="24" spans="1:24" s="17" customFormat="1" ht="33.75" customHeight="1">
      <c r="A24" s="128"/>
      <c r="B24" s="167"/>
      <c r="C24" s="258">
        <v>216</v>
      </c>
      <c r="D24" s="214" t="s">
        <v>18</v>
      </c>
      <c r="E24" s="265" t="s">
        <v>143</v>
      </c>
      <c r="F24" s="165">
        <v>200</v>
      </c>
      <c r="G24" s="320"/>
      <c r="H24" s="300">
        <v>0.26</v>
      </c>
      <c r="I24" s="16">
        <v>0</v>
      </c>
      <c r="J24" s="41">
        <v>15.46</v>
      </c>
      <c r="K24" s="234">
        <v>62</v>
      </c>
      <c r="L24" s="350">
        <v>0</v>
      </c>
      <c r="M24" s="20">
        <v>0</v>
      </c>
      <c r="N24" s="21">
        <v>4.4000000000000004</v>
      </c>
      <c r="O24" s="21">
        <v>0</v>
      </c>
      <c r="P24" s="48">
        <v>0</v>
      </c>
      <c r="Q24" s="20">
        <v>0.4</v>
      </c>
      <c r="R24" s="21">
        <v>0</v>
      </c>
      <c r="S24" s="21">
        <v>0</v>
      </c>
      <c r="T24" s="21">
        <v>0.04</v>
      </c>
      <c r="U24" s="21">
        <v>0.36</v>
      </c>
      <c r="V24" s="21">
        <v>0</v>
      </c>
      <c r="W24" s="21">
        <v>0</v>
      </c>
      <c r="X24" s="48">
        <v>0</v>
      </c>
    </row>
    <row r="25" spans="1:24" s="17" customFormat="1" ht="26.4" customHeight="1">
      <c r="A25" s="128"/>
      <c r="B25" s="168"/>
      <c r="C25" s="122">
        <v>119</v>
      </c>
      <c r="D25" s="182" t="s">
        <v>14</v>
      </c>
      <c r="E25" s="214" t="s">
        <v>58</v>
      </c>
      <c r="F25" s="221">
        <v>20</v>
      </c>
      <c r="G25" s="158"/>
      <c r="H25" s="300">
        <v>1.4</v>
      </c>
      <c r="I25" s="16">
        <v>0.14000000000000001</v>
      </c>
      <c r="J25" s="41">
        <v>8.8000000000000007</v>
      </c>
      <c r="K25" s="322">
        <v>48</v>
      </c>
      <c r="L25" s="300">
        <v>0.02</v>
      </c>
      <c r="M25" s="18">
        <v>6.0000000000000001E-3</v>
      </c>
      <c r="N25" s="16">
        <v>0</v>
      </c>
      <c r="O25" s="16">
        <v>0</v>
      </c>
      <c r="P25" s="41">
        <v>0</v>
      </c>
      <c r="Q25" s="18">
        <v>7.4</v>
      </c>
      <c r="R25" s="16">
        <v>43.6</v>
      </c>
      <c r="S25" s="16">
        <v>13</v>
      </c>
      <c r="T25" s="18">
        <v>0.56000000000000005</v>
      </c>
      <c r="U25" s="16">
        <v>18.600000000000001</v>
      </c>
      <c r="V25" s="16">
        <v>5.9999999999999995E-4</v>
      </c>
      <c r="W25" s="18">
        <v>1E-3</v>
      </c>
      <c r="X25" s="16">
        <v>0</v>
      </c>
    </row>
    <row r="26" spans="1:24" s="17" customFormat="1" ht="26.4" customHeight="1">
      <c r="A26" s="128"/>
      <c r="B26" s="168"/>
      <c r="C26" s="158">
        <v>120</v>
      </c>
      <c r="D26" s="503" t="s">
        <v>15</v>
      </c>
      <c r="E26" s="183" t="s">
        <v>49</v>
      </c>
      <c r="F26" s="205">
        <v>20</v>
      </c>
      <c r="G26" s="205"/>
      <c r="H26" s="350">
        <v>1.1399999999999999</v>
      </c>
      <c r="I26" s="21">
        <v>0.22</v>
      </c>
      <c r="J26" s="22">
        <v>7.44</v>
      </c>
      <c r="K26" s="598">
        <v>36.26</v>
      </c>
      <c r="L26" s="350">
        <v>0.02</v>
      </c>
      <c r="M26" s="21">
        <v>2.4E-2</v>
      </c>
      <c r="N26" s="21">
        <v>0.08</v>
      </c>
      <c r="O26" s="21">
        <v>0</v>
      </c>
      <c r="P26" s="22">
        <v>0</v>
      </c>
      <c r="Q26" s="350">
        <v>6.8</v>
      </c>
      <c r="R26" s="21">
        <v>24</v>
      </c>
      <c r="S26" s="21">
        <v>8.1999999999999993</v>
      </c>
      <c r="T26" s="21">
        <v>0.46</v>
      </c>
      <c r="U26" s="21">
        <v>73.5</v>
      </c>
      <c r="V26" s="21">
        <v>2E-3</v>
      </c>
      <c r="W26" s="21">
        <v>2E-3</v>
      </c>
      <c r="X26" s="48">
        <v>1.2E-2</v>
      </c>
    </row>
    <row r="27" spans="1:24" s="36" customFormat="1" ht="26.4" customHeight="1">
      <c r="A27" s="127"/>
      <c r="B27" s="148"/>
      <c r="C27" s="714"/>
      <c r="D27" s="759"/>
      <c r="E27" s="570" t="s">
        <v>21</v>
      </c>
      <c r="F27" s="579">
        <f t="shared" ref="F27:X27" si="2">F19+F20+F21+F23+F24+F25+F26</f>
        <v>830</v>
      </c>
      <c r="G27" s="772">
        <f t="shared" si="2"/>
        <v>0</v>
      </c>
      <c r="H27" s="571">
        <f t="shared" si="2"/>
        <v>39.020000000000003</v>
      </c>
      <c r="I27" s="572">
        <f t="shared" si="2"/>
        <v>30.319999999999997</v>
      </c>
      <c r="J27" s="653">
        <f t="shared" si="2"/>
        <v>104.74</v>
      </c>
      <c r="K27" s="649">
        <f t="shared" si="2"/>
        <v>853.91</v>
      </c>
      <c r="L27" s="571">
        <f t="shared" si="2"/>
        <v>0.44000000000000006</v>
      </c>
      <c r="M27" s="572">
        <f t="shared" si="2"/>
        <v>0.36000000000000004</v>
      </c>
      <c r="N27" s="572">
        <f t="shared" si="2"/>
        <v>26.64</v>
      </c>
      <c r="O27" s="572">
        <f t="shared" si="2"/>
        <v>415</v>
      </c>
      <c r="P27" s="653">
        <f t="shared" si="2"/>
        <v>0.53</v>
      </c>
      <c r="Q27" s="571">
        <f t="shared" si="2"/>
        <v>254.86000000000004</v>
      </c>
      <c r="R27" s="572">
        <f t="shared" si="2"/>
        <v>451.54000000000008</v>
      </c>
      <c r="S27" s="572">
        <f t="shared" si="2"/>
        <v>112.81</v>
      </c>
      <c r="T27" s="572">
        <f t="shared" si="2"/>
        <v>9.2799999999999994</v>
      </c>
      <c r="U27" s="572">
        <f t="shared" si="2"/>
        <v>1247.6199999999997</v>
      </c>
      <c r="V27" s="572">
        <f t="shared" si="2"/>
        <v>9.6000000000000009E-3</v>
      </c>
      <c r="W27" s="572">
        <f t="shared" si="2"/>
        <v>5.4999999999999997E-3</v>
      </c>
      <c r="X27" s="573">
        <f t="shared" si="2"/>
        <v>0.14700000000000002</v>
      </c>
    </row>
    <row r="28" spans="1:24" s="36" customFormat="1" ht="26.4" customHeight="1">
      <c r="A28" s="127"/>
      <c r="B28" s="761"/>
      <c r="C28" s="762"/>
      <c r="D28" s="763"/>
      <c r="E28" s="764" t="s">
        <v>21</v>
      </c>
      <c r="F28" s="651">
        <f t="shared" ref="F28:X28" si="3">F19+F20+F22+F23+F24+F25+F26</f>
        <v>835</v>
      </c>
      <c r="G28" s="650">
        <f t="shared" si="3"/>
        <v>0</v>
      </c>
      <c r="H28" s="608">
        <f t="shared" si="3"/>
        <v>42.31</v>
      </c>
      <c r="I28" s="605">
        <f t="shared" si="3"/>
        <v>26.349999999999998</v>
      </c>
      <c r="J28" s="612">
        <f t="shared" si="3"/>
        <v>103.22000000000001</v>
      </c>
      <c r="K28" s="375">
        <f t="shared" si="3"/>
        <v>823.49</v>
      </c>
      <c r="L28" s="608">
        <f t="shared" si="3"/>
        <v>0.42000000000000004</v>
      </c>
      <c r="M28" s="605">
        <f t="shared" si="3"/>
        <v>0.30000000000000004</v>
      </c>
      <c r="N28" s="605">
        <f t="shared" si="3"/>
        <v>26.1</v>
      </c>
      <c r="O28" s="605">
        <f t="shared" si="3"/>
        <v>222.11</v>
      </c>
      <c r="P28" s="612">
        <f t="shared" si="3"/>
        <v>0.16999999999999998</v>
      </c>
      <c r="Q28" s="608">
        <f t="shared" si="3"/>
        <v>128.16000000000003</v>
      </c>
      <c r="R28" s="605">
        <f t="shared" si="3"/>
        <v>409.1</v>
      </c>
      <c r="S28" s="605">
        <f t="shared" si="3"/>
        <v>109.79</v>
      </c>
      <c r="T28" s="605">
        <f t="shared" si="3"/>
        <v>9.32</v>
      </c>
      <c r="U28" s="605">
        <f t="shared" si="3"/>
        <v>1199.7599999999998</v>
      </c>
      <c r="V28" s="605">
        <f t="shared" si="3"/>
        <v>1.1600000000000001E-2</v>
      </c>
      <c r="W28" s="605">
        <f t="shared" si="3"/>
        <v>5.4999999999999997E-3</v>
      </c>
      <c r="X28" s="609">
        <f t="shared" si="3"/>
        <v>0.13700000000000001</v>
      </c>
    </row>
    <row r="29" spans="1:24" s="36" customFormat="1" ht="26.4" customHeight="1">
      <c r="A29" s="127"/>
      <c r="B29" s="760"/>
      <c r="C29" s="714"/>
      <c r="D29" s="759"/>
      <c r="E29" s="630" t="s">
        <v>22</v>
      </c>
      <c r="F29" s="579"/>
      <c r="G29" s="714"/>
      <c r="H29" s="246"/>
      <c r="I29" s="23"/>
      <c r="J29" s="132"/>
      <c r="K29" s="777">
        <f>K27/23.5</f>
        <v>36.336595744680849</v>
      </c>
      <c r="L29" s="246"/>
      <c r="M29" s="23"/>
      <c r="N29" s="23"/>
      <c r="O29" s="23"/>
      <c r="P29" s="132"/>
      <c r="Q29" s="246"/>
      <c r="R29" s="23"/>
      <c r="S29" s="23"/>
      <c r="T29" s="23"/>
      <c r="U29" s="23"/>
      <c r="V29" s="23"/>
      <c r="W29" s="23"/>
      <c r="X29" s="70"/>
    </row>
    <row r="30" spans="1:24" s="36" customFormat="1" ht="26.4" customHeight="1" thickBot="1">
      <c r="A30" s="178"/>
      <c r="B30" s="150"/>
      <c r="C30" s="765"/>
      <c r="D30" s="766"/>
      <c r="E30" s="581" t="s">
        <v>22</v>
      </c>
      <c r="F30" s="203"/>
      <c r="G30" s="767"/>
      <c r="H30" s="583"/>
      <c r="I30" s="584"/>
      <c r="J30" s="654"/>
      <c r="K30" s="778">
        <f>K28/23.5</f>
        <v>35.042127659574469</v>
      </c>
      <c r="L30" s="583"/>
      <c r="M30" s="584"/>
      <c r="N30" s="584"/>
      <c r="O30" s="584"/>
      <c r="P30" s="654"/>
      <c r="Q30" s="583"/>
      <c r="R30" s="584"/>
      <c r="S30" s="584"/>
      <c r="T30" s="584"/>
      <c r="U30" s="584"/>
      <c r="V30" s="584"/>
      <c r="W30" s="584"/>
      <c r="X30" s="585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5" t="s">
        <v>68</v>
      </c>
      <c r="B32" s="135"/>
      <c r="C32" s="66"/>
      <c r="D32" s="54"/>
      <c r="E32" s="25"/>
      <c r="F32" s="26"/>
      <c r="G32" s="11"/>
      <c r="H32" s="9"/>
      <c r="I32" s="11"/>
      <c r="J32" s="11"/>
    </row>
    <row r="33" spans="1:10" ht="18">
      <c r="A33" s="62" t="s">
        <v>69</v>
      </c>
      <c r="B33" s="136"/>
      <c r="C33" s="63"/>
      <c r="D33" s="64"/>
      <c r="E33" s="25"/>
      <c r="F33" s="26"/>
      <c r="G33" s="11"/>
      <c r="H33" s="11"/>
      <c r="I33" s="11"/>
      <c r="J33" s="11"/>
    </row>
    <row r="34" spans="1:10" ht="18">
      <c r="D34" s="11"/>
      <c r="E34" s="25"/>
      <c r="F34" s="26"/>
      <c r="G34" s="11"/>
      <c r="H34" s="11"/>
      <c r="I34" s="11"/>
      <c r="J34" s="11"/>
    </row>
    <row r="35" spans="1:10" ht="18">
      <c r="D35" s="11"/>
      <c r="E35" s="25"/>
      <c r="F35" s="26"/>
      <c r="G35" s="11"/>
      <c r="H35" s="11"/>
      <c r="I35" s="11"/>
      <c r="J35" s="11"/>
    </row>
    <row r="37" spans="1:10" ht="18">
      <c r="D37" s="11"/>
      <c r="E37" s="25"/>
      <c r="F37" s="26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1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73"/>
      <c r="C4" s="592" t="s">
        <v>40</v>
      </c>
      <c r="D4" s="123"/>
      <c r="E4" s="193"/>
      <c r="F4" s="124"/>
      <c r="G4" s="124"/>
      <c r="H4" s="81" t="s">
        <v>23</v>
      </c>
      <c r="I4" s="81"/>
      <c r="J4" s="81"/>
      <c r="K4" s="232" t="s">
        <v>24</v>
      </c>
      <c r="L4" s="971" t="s">
        <v>25</v>
      </c>
      <c r="M4" s="972"/>
      <c r="N4" s="972"/>
      <c r="O4" s="972"/>
      <c r="P4" s="973"/>
      <c r="Q4" s="971" t="s">
        <v>26</v>
      </c>
      <c r="R4" s="972"/>
      <c r="S4" s="972"/>
      <c r="T4" s="972"/>
      <c r="U4" s="972"/>
      <c r="V4" s="972"/>
      <c r="W4" s="972"/>
      <c r="X4" s="973"/>
    </row>
    <row r="5" spans="1:24" s="17" customFormat="1" ht="28.5" customHeight="1" thickBot="1">
      <c r="A5" s="174" t="s">
        <v>0</v>
      </c>
      <c r="B5" s="174"/>
      <c r="C5" s="125" t="s">
        <v>41</v>
      </c>
      <c r="D5" s="273" t="s">
        <v>42</v>
      </c>
      <c r="E5" s="125" t="s">
        <v>39</v>
      </c>
      <c r="F5" s="125" t="s">
        <v>27</v>
      </c>
      <c r="G5" s="125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26.4" customHeight="1">
      <c r="A6" s="126" t="s">
        <v>6</v>
      </c>
      <c r="B6" s="126"/>
      <c r="C6" s="170">
        <v>24</v>
      </c>
      <c r="D6" s="347" t="s">
        <v>8</v>
      </c>
      <c r="E6" s="313" t="s">
        <v>126</v>
      </c>
      <c r="F6" s="170">
        <v>150</v>
      </c>
      <c r="G6" s="313"/>
      <c r="H6" s="339">
        <v>0.6</v>
      </c>
      <c r="I6" s="39">
        <v>0</v>
      </c>
      <c r="J6" s="44">
        <v>16.95</v>
      </c>
      <c r="K6" s="431">
        <v>69</v>
      </c>
      <c r="L6" s="326">
        <v>0.01</v>
      </c>
      <c r="M6" s="49">
        <v>0.03</v>
      </c>
      <c r="N6" s="37">
        <v>19.5</v>
      </c>
      <c r="O6" s="37">
        <v>0</v>
      </c>
      <c r="P6" s="269">
        <v>0</v>
      </c>
      <c r="Q6" s="326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5.0000000000000001E-4</v>
      </c>
      <c r="X6" s="269">
        <v>1.4999999999999999E-2</v>
      </c>
    </row>
    <row r="7" spans="1:24" s="36" customFormat="1" ht="39.75" customHeight="1">
      <c r="A7" s="175"/>
      <c r="B7" s="175"/>
      <c r="C7" s="166">
        <v>248</v>
      </c>
      <c r="D7" s="251" t="s">
        <v>64</v>
      </c>
      <c r="E7" s="192" t="s">
        <v>137</v>
      </c>
      <c r="F7" s="166">
        <v>150</v>
      </c>
      <c r="G7" s="250"/>
      <c r="H7" s="20">
        <v>22.38</v>
      </c>
      <c r="I7" s="21">
        <v>11.74</v>
      </c>
      <c r="J7" s="22">
        <v>32.58</v>
      </c>
      <c r="K7" s="237">
        <v>327.27999999999997</v>
      </c>
      <c r="L7" s="350">
        <v>0.09</v>
      </c>
      <c r="M7" s="20">
        <v>0.33</v>
      </c>
      <c r="N7" s="21">
        <v>1.45</v>
      </c>
      <c r="O7" s="21">
        <v>60</v>
      </c>
      <c r="P7" s="48">
        <v>0.27</v>
      </c>
      <c r="Q7" s="20">
        <v>234.33</v>
      </c>
      <c r="R7" s="21">
        <v>286.56</v>
      </c>
      <c r="S7" s="21">
        <v>45.1</v>
      </c>
      <c r="T7" s="21">
        <v>1.5</v>
      </c>
      <c r="U7" s="21">
        <v>210.04</v>
      </c>
      <c r="V7" s="21">
        <v>0</v>
      </c>
      <c r="W7" s="21">
        <v>0.02</v>
      </c>
      <c r="X7" s="48">
        <v>0.03</v>
      </c>
    </row>
    <row r="8" spans="1:24" s="36" customFormat="1" ht="26.4" customHeight="1">
      <c r="A8" s="175"/>
      <c r="B8" s="175"/>
      <c r="C8" s="166">
        <v>116</v>
      </c>
      <c r="D8" s="251" t="s">
        <v>65</v>
      </c>
      <c r="E8" s="161" t="s">
        <v>96</v>
      </c>
      <c r="F8" s="166">
        <v>200</v>
      </c>
      <c r="G8" s="250"/>
      <c r="H8" s="18">
        <v>3.2</v>
      </c>
      <c r="I8" s="16">
        <v>3.2</v>
      </c>
      <c r="J8" s="19">
        <v>14.6</v>
      </c>
      <c r="K8" s="234">
        <v>100.8</v>
      </c>
      <c r="L8" s="300">
        <v>6.5</v>
      </c>
      <c r="M8" s="18">
        <v>0.32</v>
      </c>
      <c r="N8" s="16">
        <v>1.08</v>
      </c>
      <c r="O8" s="16">
        <v>40</v>
      </c>
      <c r="P8" s="41">
        <v>0.1</v>
      </c>
      <c r="Q8" s="18">
        <v>178.44</v>
      </c>
      <c r="R8" s="16">
        <v>136.9</v>
      </c>
      <c r="S8" s="16">
        <v>25.2</v>
      </c>
      <c r="T8" s="16">
        <v>0.42</v>
      </c>
      <c r="U8" s="16">
        <v>319.2</v>
      </c>
      <c r="V8" s="16">
        <v>1.6E-2</v>
      </c>
      <c r="W8" s="16">
        <v>4.0000000000000001E-3</v>
      </c>
      <c r="X8" s="41">
        <v>0.04</v>
      </c>
    </row>
    <row r="9" spans="1:24" s="36" customFormat="1" ht="26.4" customHeight="1">
      <c r="A9" s="175"/>
      <c r="B9" s="175"/>
      <c r="C9" s="168">
        <v>121</v>
      </c>
      <c r="D9" s="214" t="s">
        <v>14</v>
      </c>
      <c r="E9" s="265" t="s">
        <v>53</v>
      </c>
      <c r="F9" s="225">
        <v>20</v>
      </c>
      <c r="G9" s="165"/>
      <c r="H9" s="18">
        <v>1.44</v>
      </c>
      <c r="I9" s="16">
        <v>0.13</v>
      </c>
      <c r="J9" s="19">
        <v>9.83</v>
      </c>
      <c r="K9" s="234">
        <v>50.44</v>
      </c>
      <c r="L9" s="300">
        <v>0.04</v>
      </c>
      <c r="M9" s="18">
        <v>7.0000000000000001E-3</v>
      </c>
      <c r="N9" s="16">
        <v>0</v>
      </c>
      <c r="O9" s="16">
        <v>0</v>
      </c>
      <c r="P9" s="19">
        <v>0</v>
      </c>
      <c r="Q9" s="300">
        <v>7.5</v>
      </c>
      <c r="R9" s="16">
        <v>24.6</v>
      </c>
      <c r="S9" s="16">
        <v>9.9</v>
      </c>
      <c r="T9" s="16">
        <v>0.45</v>
      </c>
      <c r="U9" s="16">
        <v>18.399999999999999</v>
      </c>
      <c r="V9" s="16">
        <v>0</v>
      </c>
      <c r="W9" s="16">
        <v>0</v>
      </c>
      <c r="X9" s="41">
        <v>0</v>
      </c>
    </row>
    <row r="10" spans="1:24" s="36" customFormat="1" ht="30" customHeight="1">
      <c r="A10" s="175"/>
      <c r="B10" s="175"/>
      <c r="C10" s="165">
        <v>120</v>
      </c>
      <c r="D10" s="214" t="s">
        <v>15</v>
      </c>
      <c r="E10" s="183" t="s">
        <v>49</v>
      </c>
      <c r="F10" s="165">
        <v>20</v>
      </c>
      <c r="G10" s="165"/>
      <c r="H10" s="18">
        <v>1.1399999999999999</v>
      </c>
      <c r="I10" s="16">
        <v>0.22</v>
      </c>
      <c r="J10" s="19">
        <v>7.44</v>
      </c>
      <c r="K10" s="235">
        <v>36.26</v>
      </c>
      <c r="L10" s="350">
        <v>0.02</v>
      </c>
      <c r="M10" s="20">
        <v>2.4E-2</v>
      </c>
      <c r="N10" s="21">
        <v>0.08</v>
      </c>
      <c r="O10" s="21">
        <v>0</v>
      </c>
      <c r="P10" s="48">
        <v>0</v>
      </c>
      <c r="Q10" s="350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8">
        <v>1.2E-2</v>
      </c>
    </row>
    <row r="11" spans="1:24" s="36" customFormat="1" ht="26.4" customHeight="1">
      <c r="A11" s="175"/>
      <c r="B11" s="175"/>
      <c r="C11" s="258"/>
      <c r="D11" s="252"/>
      <c r="E11" s="190" t="s">
        <v>21</v>
      </c>
      <c r="F11" s="342">
        <v>540</v>
      </c>
      <c r="G11" s="276"/>
      <c r="H11" s="20">
        <v>28.76</v>
      </c>
      <c r="I11" s="21">
        <v>15.290000000000003</v>
      </c>
      <c r="J11" s="22">
        <v>81.399999999999991</v>
      </c>
      <c r="K11" s="274">
        <v>583.78</v>
      </c>
      <c r="L11" s="350">
        <v>6.6599999999999993</v>
      </c>
      <c r="M11" s="21">
        <v>0.71099999999999997</v>
      </c>
      <c r="N11" s="21">
        <v>22.11</v>
      </c>
      <c r="O11" s="21">
        <v>100</v>
      </c>
      <c r="P11" s="48">
        <v>0.37</v>
      </c>
      <c r="Q11" s="20">
        <v>451.07000000000005</v>
      </c>
      <c r="R11" s="21">
        <v>488.56000000000006</v>
      </c>
      <c r="S11" s="21">
        <v>101.9</v>
      </c>
      <c r="T11" s="21">
        <v>6.13</v>
      </c>
      <c r="U11" s="21">
        <v>1038.1399999999999</v>
      </c>
      <c r="V11" s="21">
        <v>2.0999999999999998E-2</v>
      </c>
      <c r="W11" s="21">
        <v>2.6500000000000003E-2</v>
      </c>
      <c r="X11" s="48">
        <v>9.6999999999999989E-2</v>
      </c>
    </row>
    <row r="12" spans="1:24" s="36" customFormat="1" ht="26.4" customHeight="1" thickBot="1">
      <c r="A12" s="175"/>
      <c r="B12" s="175"/>
      <c r="C12" s="169"/>
      <c r="D12" s="270"/>
      <c r="E12" s="191" t="s">
        <v>22</v>
      </c>
      <c r="F12" s="169"/>
      <c r="G12" s="164"/>
      <c r="H12" s="670"/>
      <c r="I12" s="338"/>
      <c r="J12" s="656"/>
      <c r="K12" s="275">
        <v>24.841702127659573</v>
      </c>
      <c r="L12" s="337"/>
      <c r="M12" s="670"/>
      <c r="N12" s="338"/>
      <c r="O12" s="338"/>
      <c r="P12" s="657"/>
      <c r="Q12" s="670"/>
      <c r="R12" s="338"/>
      <c r="S12" s="338"/>
      <c r="T12" s="338"/>
      <c r="U12" s="338"/>
      <c r="V12" s="338"/>
      <c r="W12" s="338"/>
      <c r="X12" s="657"/>
    </row>
    <row r="13" spans="1:24" s="17" customFormat="1" ht="26.4" customHeight="1">
      <c r="A13" s="177" t="s">
        <v>7</v>
      </c>
      <c r="B13" s="177"/>
      <c r="C13" s="170">
        <v>133</v>
      </c>
      <c r="D13" s="508" t="s">
        <v>20</v>
      </c>
      <c r="E13" s="313" t="s">
        <v>153</v>
      </c>
      <c r="F13" s="768">
        <v>60</v>
      </c>
      <c r="G13" s="776"/>
      <c r="H13" s="339">
        <v>1.32</v>
      </c>
      <c r="I13" s="39">
        <v>0.24</v>
      </c>
      <c r="J13" s="40">
        <v>8.82</v>
      </c>
      <c r="K13" s="416">
        <v>40.799999999999997</v>
      </c>
      <c r="L13" s="365">
        <v>0</v>
      </c>
      <c r="M13" s="105">
        <v>0.03</v>
      </c>
      <c r="N13" s="105">
        <v>2.88</v>
      </c>
      <c r="O13" s="105">
        <v>1.2</v>
      </c>
      <c r="P13" s="106">
        <v>0</v>
      </c>
      <c r="Q13" s="365">
        <v>3</v>
      </c>
      <c r="R13" s="105">
        <v>30</v>
      </c>
      <c r="S13" s="105">
        <v>0</v>
      </c>
      <c r="T13" s="105">
        <v>0.24</v>
      </c>
      <c r="U13" s="105">
        <v>81.599999999999994</v>
      </c>
      <c r="V13" s="105">
        <v>0</v>
      </c>
      <c r="W13" s="105">
        <v>2.9999999999999997E-4</v>
      </c>
      <c r="X13" s="107">
        <v>1.0999999999999999E-2</v>
      </c>
    </row>
    <row r="14" spans="1:24" s="17" customFormat="1" ht="26.4" customHeight="1">
      <c r="A14" s="126"/>
      <c r="B14" s="126"/>
      <c r="C14" s="166">
        <v>35</v>
      </c>
      <c r="D14" s="251" t="s">
        <v>100</v>
      </c>
      <c r="E14" s="192" t="s">
        <v>97</v>
      </c>
      <c r="F14" s="227">
        <v>200</v>
      </c>
      <c r="G14" s="205"/>
      <c r="H14" s="301">
        <v>4.8</v>
      </c>
      <c r="I14" s="13">
        <v>7.6</v>
      </c>
      <c r="J14" s="45">
        <v>9</v>
      </c>
      <c r="K14" s="122">
        <v>123.6</v>
      </c>
      <c r="L14" s="300">
        <v>0.04</v>
      </c>
      <c r="M14" s="16">
        <v>0.1</v>
      </c>
      <c r="N14" s="16">
        <v>1.92</v>
      </c>
      <c r="O14" s="16">
        <v>167.8</v>
      </c>
      <c r="P14" s="19">
        <v>0</v>
      </c>
      <c r="Q14" s="300">
        <v>32.18</v>
      </c>
      <c r="R14" s="16">
        <v>49.14</v>
      </c>
      <c r="S14" s="16">
        <v>14.76</v>
      </c>
      <c r="T14" s="16">
        <v>0.64</v>
      </c>
      <c r="U14" s="16">
        <v>547.4</v>
      </c>
      <c r="V14" s="16">
        <v>6.0000000000000001E-3</v>
      </c>
      <c r="W14" s="16">
        <v>0</v>
      </c>
      <c r="X14" s="41">
        <v>6.4000000000000001E-2</v>
      </c>
    </row>
    <row r="15" spans="1:24" s="36" customFormat="1" ht="35.25" customHeight="1">
      <c r="A15" s="127"/>
      <c r="B15" s="127"/>
      <c r="C15" s="166">
        <v>148</v>
      </c>
      <c r="D15" s="250" t="s">
        <v>10</v>
      </c>
      <c r="E15" s="217" t="s">
        <v>148</v>
      </c>
      <c r="F15" s="279">
        <v>90</v>
      </c>
      <c r="G15" s="205"/>
      <c r="H15" s="350">
        <v>19.71</v>
      </c>
      <c r="I15" s="21">
        <v>15.75</v>
      </c>
      <c r="J15" s="48">
        <v>6.21</v>
      </c>
      <c r="K15" s="349">
        <v>245.34</v>
      </c>
      <c r="L15" s="300">
        <v>0.03</v>
      </c>
      <c r="M15" s="18">
        <v>0.11</v>
      </c>
      <c r="N15" s="16">
        <v>2.4</v>
      </c>
      <c r="O15" s="16">
        <v>173.7</v>
      </c>
      <c r="P15" s="41">
        <v>0.21</v>
      </c>
      <c r="Q15" s="300">
        <v>27.88</v>
      </c>
      <c r="R15" s="16">
        <v>104.45</v>
      </c>
      <c r="S15" s="16">
        <v>17.88</v>
      </c>
      <c r="T15" s="16">
        <v>0.49</v>
      </c>
      <c r="U15" s="16">
        <v>88.47</v>
      </c>
      <c r="V15" s="16">
        <v>0.11</v>
      </c>
      <c r="W15" s="16">
        <v>8.9999999999999998E-4</v>
      </c>
      <c r="X15" s="41">
        <v>0.51</v>
      </c>
    </row>
    <row r="16" spans="1:24" s="36" customFormat="1" ht="26.4" customHeight="1">
      <c r="A16" s="127"/>
      <c r="B16" s="780" t="s">
        <v>76</v>
      </c>
      <c r="C16" s="222">
        <v>50</v>
      </c>
      <c r="D16" s="213" t="s">
        <v>66</v>
      </c>
      <c r="E16" s="725" t="s">
        <v>98</v>
      </c>
      <c r="F16" s="222">
        <v>150</v>
      </c>
      <c r="G16" s="769"/>
      <c r="H16" s="785">
        <v>3.3</v>
      </c>
      <c r="I16" s="726">
        <v>7.8</v>
      </c>
      <c r="J16" s="786">
        <v>22.35</v>
      </c>
      <c r="K16" s="787">
        <v>173.1</v>
      </c>
      <c r="L16" s="406">
        <v>0.14000000000000001</v>
      </c>
      <c r="M16" s="68">
        <v>0.12</v>
      </c>
      <c r="N16" s="68">
        <v>18.149999999999999</v>
      </c>
      <c r="O16" s="68">
        <v>21.6</v>
      </c>
      <c r="P16" s="133">
        <v>0.1</v>
      </c>
      <c r="Q16" s="406">
        <v>36.36</v>
      </c>
      <c r="R16" s="68">
        <v>85.5</v>
      </c>
      <c r="S16" s="68">
        <v>27.8</v>
      </c>
      <c r="T16" s="68">
        <v>1.1399999999999999</v>
      </c>
      <c r="U16" s="68">
        <v>701.4</v>
      </c>
      <c r="V16" s="68">
        <v>8.0000000000000002E-3</v>
      </c>
      <c r="W16" s="68">
        <v>2E-3</v>
      </c>
      <c r="X16" s="69">
        <v>4.2000000000000003E-2</v>
      </c>
    </row>
    <row r="17" spans="1:24" s="36" customFormat="1" ht="26.4" customHeight="1">
      <c r="A17" s="127"/>
      <c r="B17" s="779" t="s">
        <v>77</v>
      </c>
      <c r="C17" s="223">
        <v>51</v>
      </c>
      <c r="D17" s="198" t="s">
        <v>66</v>
      </c>
      <c r="E17" s="738" t="s">
        <v>150</v>
      </c>
      <c r="F17" s="223">
        <v>150</v>
      </c>
      <c r="G17" s="202"/>
      <c r="H17" s="606">
        <v>3.3</v>
      </c>
      <c r="I17" s="601">
        <v>3.9</v>
      </c>
      <c r="J17" s="607">
        <v>25.65</v>
      </c>
      <c r="K17" s="610">
        <v>151.35</v>
      </c>
      <c r="L17" s="606">
        <v>0.15</v>
      </c>
      <c r="M17" s="601">
        <v>0.09</v>
      </c>
      <c r="N17" s="601">
        <v>21</v>
      </c>
      <c r="O17" s="601">
        <v>0</v>
      </c>
      <c r="P17" s="602">
        <v>0</v>
      </c>
      <c r="Q17" s="606">
        <v>14.01</v>
      </c>
      <c r="R17" s="601">
        <v>78.63</v>
      </c>
      <c r="S17" s="601">
        <v>29.37</v>
      </c>
      <c r="T17" s="601">
        <v>1.32</v>
      </c>
      <c r="U17" s="601">
        <v>809.4</v>
      </c>
      <c r="V17" s="601">
        <v>8.0000000000000002E-3</v>
      </c>
      <c r="W17" s="601">
        <v>5.9999999999999995E-4</v>
      </c>
      <c r="X17" s="607">
        <v>4.4999999999999998E-2</v>
      </c>
    </row>
    <row r="18" spans="1:24" s="17" customFormat="1" ht="33.75" customHeight="1">
      <c r="A18" s="128"/>
      <c r="B18" s="128"/>
      <c r="C18" s="166">
        <v>107</v>
      </c>
      <c r="D18" s="251" t="s">
        <v>18</v>
      </c>
      <c r="E18" s="192" t="s">
        <v>99</v>
      </c>
      <c r="F18" s="227">
        <v>200</v>
      </c>
      <c r="G18" s="641"/>
      <c r="H18" s="300">
        <v>0</v>
      </c>
      <c r="I18" s="16">
        <v>0</v>
      </c>
      <c r="J18" s="41">
        <v>19.600000000000001</v>
      </c>
      <c r="K18" s="322">
        <v>78</v>
      </c>
      <c r="L18" s="300">
        <v>0.02</v>
      </c>
      <c r="M18" s="16">
        <v>0.02</v>
      </c>
      <c r="N18" s="16">
        <v>8</v>
      </c>
      <c r="O18" s="16">
        <v>16</v>
      </c>
      <c r="P18" s="19">
        <v>0</v>
      </c>
      <c r="Q18" s="300">
        <v>0</v>
      </c>
      <c r="R18" s="16">
        <v>0</v>
      </c>
      <c r="S18" s="16">
        <v>0</v>
      </c>
      <c r="T18" s="16">
        <v>0</v>
      </c>
      <c r="U18" s="16">
        <v>266</v>
      </c>
      <c r="V18" s="16">
        <v>0</v>
      </c>
      <c r="W18" s="16">
        <v>0</v>
      </c>
      <c r="X18" s="41">
        <v>0</v>
      </c>
    </row>
    <row r="19" spans="1:24" s="17" customFormat="1" ht="26.4" customHeight="1">
      <c r="A19" s="128"/>
      <c r="B19" s="128"/>
      <c r="C19" s="168">
        <v>119</v>
      </c>
      <c r="D19" s="214" t="s">
        <v>14</v>
      </c>
      <c r="E19" s="183" t="s">
        <v>58</v>
      </c>
      <c r="F19" s="165">
        <v>45</v>
      </c>
      <c r="G19" s="784"/>
      <c r="H19" s="300">
        <v>3.19</v>
      </c>
      <c r="I19" s="16">
        <v>0.31</v>
      </c>
      <c r="J19" s="41">
        <v>19.89</v>
      </c>
      <c r="K19" s="322">
        <v>108</v>
      </c>
      <c r="L19" s="300">
        <v>0.05</v>
      </c>
      <c r="M19" s="16">
        <v>0.02</v>
      </c>
      <c r="N19" s="16">
        <v>0</v>
      </c>
      <c r="O19" s="16">
        <v>0</v>
      </c>
      <c r="P19" s="19">
        <v>0</v>
      </c>
      <c r="Q19" s="300">
        <v>16.649999999999999</v>
      </c>
      <c r="R19" s="16">
        <v>98.1</v>
      </c>
      <c r="S19" s="16">
        <v>29.25</v>
      </c>
      <c r="T19" s="16">
        <v>1.26</v>
      </c>
      <c r="U19" s="16">
        <v>41.85</v>
      </c>
      <c r="V19" s="16">
        <v>2E-3</v>
      </c>
      <c r="W19" s="16">
        <v>3.0000000000000001E-3</v>
      </c>
      <c r="X19" s="45">
        <v>0</v>
      </c>
    </row>
    <row r="20" spans="1:24" s="17" customFormat="1" ht="26.4" customHeight="1">
      <c r="A20" s="128"/>
      <c r="B20" s="128"/>
      <c r="C20" s="165">
        <v>120</v>
      </c>
      <c r="D20" s="214" t="s">
        <v>15</v>
      </c>
      <c r="E20" s="183" t="s">
        <v>49</v>
      </c>
      <c r="F20" s="165">
        <v>25</v>
      </c>
      <c r="G20" s="784"/>
      <c r="H20" s="300">
        <v>1.42</v>
      </c>
      <c r="I20" s="16">
        <v>0.27</v>
      </c>
      <c r="J20" s="41">
        <v>9.3000000000000007</v>
      </c>
      <c r="K20" s="322">
        <v>45.32</v>
      </c>
      <c r="L20" s="350">
        <v>0.02</v>
      </c>
      <c r="M20" s="21">
        <v>0.03</v>
      </c>
      <c r="N20" s="21">
        <v>0.1</v>
      </c>
      <c r="O20" s="21">
        <v>0</v>
      </c>
      <c r="P20" s="22">
        <v>0</v>
      </c>
      <c r="Q20" s="350">
        <v>8.5</v>
      </c>
      <c r="R20" s="21">
        <v>30</v>
      </c>
      <c r="S20" s="21">
        <v>10.25</v>
      </c>
      <c r="T20" s="21">
        <v>0.56999999999999995</v>
      </c>
      <c r="U20" s="21">
        <v>91.87</v>
      </c>
      <c r="V20" s="21">
        <v>2.5000000000000001E-3</v>
      </c>
      <c r="W20" s="21">
        <v>2.5000000000000001E-3</v>
      </c>
      <c r="X20" s="48">
        <v>0.02</v>
      </c>
    </row>
    <row r="21" spans="1:24" s="36" customFormat="1" ht="26.4" customHeight="1">
      <c r="A21" s="127"/>
      <c r="B21" s="780" t="s">
        <v>76</v>
      </c>
      <c r="C21" s="293"/>
      <c r="D21" s="534"/>
      <c r="E21" s="570" t="s">
        <v>21</v>
      </c>
      <c r="F21" s="578">
        <f>F13+F14+F15+F16+F18+F19+F20</f>
        <v>770</v>
      </c>
      <c r="G21" s="772"/>
      <c r="H21" s="571">
        <f t="shared" ref="H21:X21" si="0">H13+H14+H15+H16+H18+H19+H20</f>
        <v>33.74</v>
      </c>
      <c r="I21" s="572">
        <f t="shared" si="0"/>
        <v>31.97</v>
      </c>
      <c r="J21" s="573">
        <f t="shared" si="0"/>
        <v>95.17</v>
      </c>
      <c r="K21" s="579">
        <f t="shared" si="0"/>
        <v>814.16000000000008</v>
      </c>
      <c r="L21" s="571">
        <f t="shared" si="0"/>
        <v>0.30000000000000004</v>
      </c>
      <c r="M21" s="572">
        <f t="shared" si="0"/>
        <v>0.43000000000000005</v>
      </c>
      <c r="N21" s="572">
        <f t="shared" si="0"/>
        <v>33.449999999999996</v>
      </c>
      <c r="O21" s="572">
        <f t="shared" si="0"/>
        <v>380.3</v>
      </c>
      <c r="P21" s="653">
        <f t="shared" si="0"/>
        <v>0.31</v>
      </c>
      <c r="Q21" s="571">
        <f t="shared" si="0"/>
        <v>124.57</v>
      </c>
      <c r="R21" s="572">
        <f t="shared" si="0"/>
        <v>397.19000000000005</v>
      </c>
      <c r="S21" s="572">
        <f t="shared" si="0"/>
        <v>99.94</v>
      </c>
      <c r="T21" s="572">
        <f t="shared" si="0"/>
        <v>4.34</v>
      </c>
      <c r="U21" s="572">
        <f t="shared" si="0"/>
        <v>1818.5899999999997</v>
      </c>
      <c r="V21" s="572">
        <f t="shared" si="0"/>
        <v>0.1285</v>
      </c>
      <c r="W21" s="572">
        <f t="shared" si="0"/>
        <v>8.6999999999999994E-3</v>
      </c>
      <c r="X21" s="573">
        <f t="shared" si="0"/>
        <v>0.64700000000000002</v>
      </c>
    </row>
    <row r="22" spans="1:24" s="36" customFormat="1" ht="26.4" customHeight="1">
      <c r="A22" s="127"/>
      <c r="B22" s="779" t="s">
        <v>77</v>
      </c>
      <c r="C22" s="294"/>
      <c r="D22" s="533"/>
      <c r="E22" s="764" t="s">
        <v>21</v>
      </c>
      <c r="F22" s="373">
        <f>F13+F14+F15+F17+F18+F19+F20</f>
        <v>770</v>
      </c>
      <c r="G22" s="650"/>
      <c r="H22" s="608">
        <f t="shared" ref="H22:X22" si="1">H13+H14+H15+H17+H18+H19+H20</f>
        <v>33.74</v>
      </c>
      <c r="I22" s="605">
        <f t="shared" si="1"/>
        <v>28.069999999999997</v>
      </c>
      <c r="J22" s="609">
        <f t="shared" si="1"/>
        <v>98.47</v>
      </c>
      <c r="K22" s="651">
        <f t="shared" si="1"/>
        <v>792.41000000000008</v>
      </c>
      <c r="L22" s="608">
        <f t="shared" si="1"/>
        <v>0.31</v>
      </c>
      <c r="M22" s="605">
        <f t="shared" si="1"/>
        <v>0.4</v>
      </c>
      <c r="N22" s="605">
        <f t="shared" si="1"/>
        <v>36.300000000000004</v>
      </c>
      <c r="O22" s="605">
        <f t="shared" si="1"/>
        <v>358.7</v>
      </c>
      <c r="P22" s="612">
        <f t="shared" si="1"/>
        <v>0.21</v>
      </c>
      <c r="Q22" s="608">
        <f t="shared" si="1"/>
        <v>102.22</v>
      </c>
      <c r="R22" s="605">
        <f t="shared" si="1"/>
        <v>390.32000000000005</v>
      </c>
      <c r="S22" s="605">
        <f t="shared" si="1"/>
        <v>101.51</v>
      </c>
      <c r="T22" s="605">
        <f t="shared" si="1"/>
        <v>4.5200000000000005</v>
      </c>
      <c r="U22" s="605">
        <f t="shared" si="1"/>
        <v>1926.5899999999997</v>
      </c>
      <c r="V22" s="605">
        <f t="shared" si="1"/>
        <v>0.1285</v>
      </c>
      <c r="W22" s="605">
        <f t="shared" si="1"/>
        <v>7.3000000000000009E-3</v>
      </c>
      <c r="X22" s="609">
        <f t="shared" si="1"/>
        <v>0.65</v>
      </c>
    </row>
    <row r="23" spans="1:24" s="36" customFormat="1" ht="26.4" customHeight="1">
      <c r="A23" s="127"/>
      <c r="B23" s="780" t="s">
        <v>76</v>
      </c>
      <c r="C23" s="293"/>
      <c r="D23" s="534"/>
      <c r="E23" s="630" t="s">
        <v>22</v>
      </c>
      <c r="F23" s="578"/>
      <c r="G23" s="714"/>
      <c r="H23" s="246"/>
      <c r="I23" s="23"/>
      <c r="J23" s="70"/>
      <c r="K23" s="788">
        <f>K21/23.5</f>
        <v>34.645106382978724</v>
      </c>
      <c r="L23" s="246"/>
      <c r="M23" s="23"/>
      <c r="N23" s="23"/>
      <c r="O23" s="23"/>
      <c r="P23" s="132"/>
      <c r="Q23" s="246"/>
      <c r="R23" s="23"/>
      <c r="S23" s="23"/>
      <c r="T23" s="23"/>
      <c r="U23" s="23"/>
      <c r="V23" s="23"/>
      <c r="W23" s="23"/>
      <c r="X23" s="70"/>
    </row>
    <row r="24" spans="1:24" s="36" customFormat="1" ht="26.4" customHeight="1" thickBot="1">
      <c r="A24" s="178"/>
      <c r="B24" s="781" t="s">
        <v>77</v>
      </c>
      <c r="C24" s="782"/>
      <c r="D24" s="783"/>
      <c r="E24" s="581" t="s">
        <v>22</v>
      </c>
      <c r="F24" s="226"/>
      <c r="G24" s="767"/>
      <c r="H24" s="583"/>
      <c r="I24" s="584"/>
      <c r="J24" s="585"/>
      <c r="K24" s="586">
        <f>K22/23.5</f>
        <v>33.719574468085106</v>
      </c>
      <c r="L24" s="583"/>
      <c r="M24" s="584"/>
      <c r="N24" s="584"/>
      <c r="O24" s="584"/>
      <c r="P24" s="654"/>
      <c r="Q24" s="583"/>
      <c r="R24" s="584"/>
      <c r="S24" s="584"/>
      <c r="T24" s="584"/>
      <c r="U24" s="584"/>
      <c r="V24" s="584"/>
      <c r="W24" s="584"/>
      <c r="X24" s="585"/>
    </row>
    <row r="25" spans="1:24">
      <c r="A25" s="2"/>
      <c r="B25" s="2"/>
      <c r="C25" s="259"/>
      <c r="D25" s="28"/>
      <c r="E25" s="28"/>
      <c r="F25" s="28"/>
      <c r="G25" s="260"/>
      <c r="H25" s="261"/>
      <c r="I25" s="260"/>
      <c r="J25" s="28"/>
      <c r="K25" s="262"/>
      <c r="L25" s="28"/>
      <c r="M25" s="28"/>
      <c r="N25" s="28"/>
      <c r="O25" s="263"/>
      <c r="P25" s="263"/>
      <c r="Q25" s="263"/>
      <c r="R25" s="263"/>
      <c r="S25" s="263"/>
    </row>
    <row r="26" spans="1:24" ht="18">
      <c r="D26" s="11"/>
      <c r="E26" s="25"/>
      <c r="F26" s="26"/>
      <c r="G26" s="11"/>
      <c r="H26" s="11"/>
      <c r="I26" s="11"/>
      <c r="J26" s="11"/>
    </row>
    <row r="27" spans="1:24" ht="18">
      <c r="A27" s="65" t="s">
        <v>68</v>
      </c>
      <c r="B27" s="135"/>
      <c r="C27" s="66"/>
      <c r="D27" s="54"/>
      <c r="E27" s="25"/>
      <c r="F27" s="26"/>
      <c r="G27" s="11"/>
      <c r="H27" s="11"/>
      <c r="I27" s="11"/>
      <c r="J27" s="11"/>
    </row>
    <row r="28" spans="1:24" ht="18">
      <c r="A28" s="62" t="s">
        <v>69</v>
      </c>
      <c r="B28" s="136"/>
      <c r="C28" s="63"/>
      <c r="D28" s="64"/>
      <c r="E28" s="25"/>
      <c r="F28" s="26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88"/>
      <c r="D2" s="288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89"/>
      <c r="D3" s="28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24"/>
      <c r="C4" s="155" t="s">
        <v>40</v>
      </c>
      <c r="D4" s="286"/>
      <c r="E4" s="211"/>
      <c r="F4" s="124"/>
      <c r="G4" s="956"/>
      <c r="H4" s="81" t="s">
        <v>23</v>
      </c>
      <c r="I4" s="81"/>
      <c r="J4" s="81"/>
      <c r="K4" s="366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125"/>
      <c r="C5" s="156" t="s">
        <v>41</v>
      </c>
      <c r="D5" s="285" t="s">
        <v>42</v>
      </c>
      <c r="E5" s="699" t="s">
        <v>39</v>
      </c>
      <c r="F5" s="125" t="s">
        <v>27</v>
      </c>
      <c r="G5" s="699" t="s">
        <v>189</v>
      </c>
      <c r="H5" s="716" t="s">
        <v>28</v>
      </c>
      <c r="I5" s="717" t="s">
        <v>29</v>
      </c>
      <c r="J5" s="718" t="s">
        <v>30</v>
      </c>
      <c r="K5" s="367" t="s">
        <v>31</v>
      </c>
      <c r="L5" s="719" t="s">
        <v>32</v>
      </c>
      <c r="M5" s="719" t="s">
        <v>128</v>
      </c>
      <c r="N5" s="80" t="s">
        <v>33</v>
      </c>
      <c r="O5" s="720" t="s">
        <v>129</v>
      </c>
      <c r="P5" s="721" t="s">
        <v>130</v>
      </c>
      <c r="Q5" s="716" t="s">
        <v>34</v>
      </c>
      <c r="R5" s="717" t="s">
        <v>35</v>
      </c>
      <c r="S5" s="717" t="s">
        <v>36</v>
      </c>
      <c r="T5" s="721" t="s">
        <v>37</v>
      </c>
      <c r="U5" s="719" t="s">
        <v>131</v>
      </c>
      <c r="V5" s="719" t="s">
        <v>132</v>
      </c>
      <c r="W5" s="719" t="s">
        <v>133</v>
      </c>
      <c r="X5" s="920" t="s">
        <v>134</v>
      </c>
    </row>
    <row r="6" spans="1:24" s="17" customFormat="1" ht="26.4" customHeight="1">
      <c r="A6" s="126" t="s">
        <v>6</v>
      </c>
      <c r="B6" s="188"/>
      <c r="C6" s="340">
        <v>1</v>
      </c>
      <c r="D6" s="921" t="s">
        <v>20</v>
      </c>
      <c r="E6" s="505" t="s">
        <v>12</v>
      </c>
      <c r="F6" s="924">
        <v>15</v>
      </c>
      <c r="G6" s="554"/>
      <c r="H6" s="448">
        <v>3.66</v>
      </c>
      <c r="I6" s="51">
        <v>3.54</v>
      </c>
      <c r="J6" s="52">
        <v>0</v>
      </c>
      <c r="K6" s="561">
        <v>46.5</v>
      </c>
      <c r="L6" s="448">
        <v>0</v>
      </c>
      <c r="M6" s="51">
        <v>4.4999999999999998E-2</v>
      </c>
      <c r="N6" s="51">
        <v>0.24</v>
      </c>
      <c r="O6" s="51">
        <v>43.2</v>
      </c>
      <c r="P6" s="506">
        <v>0.14000000000000001</v>
      </c>
      <c r="Q6" s="448">
        <v>150</v>
      </c>
      <c r="R6" s="51">
        <v>81.599999999999994</v>
      </c>
      <c r="S6" s="51">
        <v>7.05</v>
      </c>
      <c r="T6" s="51">
        <v>0.09</v>
      </c>
      <c r="U6" s="51">
        <v>13.2</v>
      </c>
      <c r="V6" s="51">
        <v>0</v>
      </c>
      <c r="W6" s="51">
        <v>0</v>
      </c>
      <c r="X6" s="52">
        <v>0</v>
      </c>
    </row>
    <row r="7" spans="1:24" s="17" customFormat="1" ht="26.4" customHeight="1">
      <c r="A7" s="126"/>
      <c r="B7" s="893"/>
      <c r="C7" s="201">
        <v>259</v>
      </c>
      <c r="D7" s="441" t="s">
        <v>10</v>
      </c>
      <c r="E7" s="476" t="s">
        <v>183</v>
      </c>
      <c r="F7" s="686">
        <v>90</v>
      </c>
      <c r="G7" s="686"/>
      <c r="H7" s="566">
        <v>9.6999999999999993</v>
      </c>
      <c r="I7" s="567">
        <v>8.4700000000000006</v>
      </c>
      <c r="J7" s="568">
        <v>15.02</v>
      </c>
      <c r="K7" s="569">
        <v>142.13</v>
      </c>
      <c r="L7" s="566">
        <v>0.04</v>
      </c>
      <c r="M7" s="567">
        <v>0.05</v>
      </c>
      <c r="N7" s="567">
        <v>3.78</v>
      </c>
      <c r="O7" s="567">
        <v>72</v>
      </c>
      <c r="P7" s="652">
        <v>0.01</v>
      </c>
      <c r="Q7" s="566">
        <v>13.29</v>
      </c>
      <c r="R7" s="567">
        <v>115.06</v>
      </c>
      <c r="S7" s="906">
        <v>58.24</v>
      </c>
      <c r="T7" s="567">
        <v>1.1399999999999999</v>
      </c>
      <c r="U7" s="567">
        <v>146.19</v>
      </c>
      <c r="V7" s="567">
        <v>5.0000000000000001E-3</v>
      </c>
      <c r="W7" s="567">
        <v>8.9999999999999998E-4</v>
      </c>
      <c r="X7" s="568">
        <v>0.09</v>
      </c>
    </row>
    <row r="8" spans="1:24" s="36" customFormat="1" ht="26.4" customHeight="1">
      <c r="A8" s="175"/>
      <c r="B8" s="197"/>
      <c r="C8" s="229">
        <v>177</v>
      </c>
      <c r="D8" s="704" t="s">
        <v>10</v>
      </c>
      <c r="E8" s="198" t="s">
        <v>103</v>
      </c>
      <c r="F8" s="863">
        <v>90</v>
      </c>
      <c r="G8" s="202"/>
      <c r="H8" s="446">
        <v>19.71</v>
      </c>
      <c r="I8" s="60">
        <v>3.42</v>
      </c>
      <c r="J8" s="90">
        <v>1.26</v>
      </c>
      <c r="K8" s="444">
        <v>114.3</v>
      </c>
      <c r="L8" s="446">
        <v>0.06</v>
      </c>
      <c r="M8" s="60">
        <v>0.18</v>
      </c>
      <c r="N8" s="60">
        <v>3.98</v>
      </c>
      <c r="O8" s="60">
        <v>28.8</v>
      </c>
      <c r="P8" s="61">
        <v>0</v>
      </c>
      <c r="Q8" s="446">
        <v>21.32</v>
      </c>
      <c r="R8" s="60">
        <v>76.22</v>
      </c>
      <c r="S8" s="60">
        <v>22.3</v>
      </c>
      <c r="T8" s="60">
        <v>0.96</v>
      </c>
      <c r="U8" s="60">
        <v>360.2</v>
      </c>
      <c r="V8" s="60">
        <v>5.4000000000000003E-3</v>
      </c>
      <c r="W8" s="60">
        <v>0</v>
      </c>
      <c r="X8" s="90">
        <v>0.14000000000000001</v>
      </c>
    </row>
    <row r="9" spans="1:24" s="36" customFormat="1" ht="26.4" customHeight="1">
      <c r="A9" s="175"/>
      <c r="B9" s="196"/>
      <c r="C9" s="340">
        <v>64</v>
      </c>
      <c r="D9" s="921" t="s">
        <v>51</v>
      </c>
      <c r="E9" s="395" t="s">
        <v>72</v>
      </c>
      <c r="F9" s="820">
        <v>150</v>
      </c>
      <c r="G9" s="360"/>
      <c r="H9" s="312">
        <v>6.45</v>
      </c>
      <c r="I9" s="96">
        <v>4.05</v>
      </c>
      <c r="J9" s="255">
        <v>40.200000000000003</v>
      </c>
      <c r="K9" s="493">
        <v>223.65</v>
      </c>
      <c r="L9" s="312">
        <v>0.08</v>
      </c>
      <c r="M9" s="96">
        <v>0.2</v>
      </c>
      <c r="N9" s="96">
        <v>0</v>
      </c>
      <c r="O9" s="96">
        <v>30</v>
      </c>
      <c r="P9" s="97">
        <v>0.11</v>
      </c>
      <c r="Q9" s="312">
        <v>13.05</v>
      </c>
      <c r="R9" s="96">
        <v>58.34</v>
      </c>
      <c r="S9" s="96">
        <v>22.53</v>
      </c>
      <c r="T9" s="96">
        <v>1.25</v>
      </c>
      <c r="U9" s="96">
        <v>1.1000000000000001</v>
      </c>
      <c r="V9" s="96">
        <v>0</v>
      </c>
      <c r="W9" s="96">
        <v>0</v>
      </c>
      <c r="X9" s="255">
        <v>0</v>
      </c>
    </row>
    <row r="10" spans="1:24" s="36" customFormat="1" ht="39.75" customHeight="1">
      <c r="A10" s="175"/>
      <c r="B10" s="196"/>
      <c r="C10" s="121">
        <v>98</v>
      </c>
      <c r="D10" s="503" t="s">
        <v>18</v>
      </c>
      <c r="E10" s="306" t="s">
        <v>17</v>
      </c>
      <c r="F10" s="909">
        <v>200</v>
      </c>
      <c r="G10" s="429"/>
      <c r="H10" s="300">
        <v>0.4</v>
      </c>
      <c r="I10" s="16">
        <v>0</v>
      </c>
      <c r="J10" s="41">
        <v>27</v>
      </c>
      <c r="K10" s="323">
        <v>110</v>
      </c>
      <c r="L10" s="300">
        <v>0.05</v>
      </c>
      <c r="M10" s="16">
        <v>0.02</v>
      </c>
      <c r="N10" s="16">
        <v>0</v>
      </c>
      <c r="O10" s="16">
        <v>0</v>
      </c>
      <c r="P10" s="19">
        <v>0</v>
      </c>
      <c r="Q10" s="300">
        <v>16.649999999999999</v>
      </c>
      <c r="R10" s="16">
        <v>98.1</v>
      </c>
      <c r="S10" s="16">
        <v>29.25</v>
      </c>
      <c r="T10" s="16">
        <v>1.26</v>
      </c>
      <c r="U10" s="16">
        <v>41.85</v>
      </c>
      <c r="V10" s="16">
        <v>2E-3</v>
      </c>
      <c r="W10" s="16">
        <v>3.0000000000000001E-3</v>
      </c>
      <c r="X10" s="45">
        <v>0</v>
      </c>
    </row>
    <row r="11" spans="1:24" s="36" customFormat="1" ht="26.4" customHeight="1">
      <c r="A11" s="175"/>
      <c r="B11" s="185"/>
      <c r="C11" s="97">
        <v>119</v>
      </c>
      <c r="D11" s="921" t="s">
        <v>14</v>
      </c>
      <c r="E11" s="250" t="s">
        <v>19</v>
      </c>
      <c r="F11" s="821">
        <v>25</v>
      </c>
      <c r="G11" s="121"/>
      <c r="H11" s="350">
        <v>1.78</v>
      </c>
      <c r="I11" s="21">
        <v>0.18</v>
      </c>
      <c r="J11" s="48">
        <v>11.05</v>
      </c>
      <c r="K11" s="561">
        <v>60</v>
      </c>
      <c r="L11" s="350">
        <v>2.5000000000000001E-2</v>
      </c>
      <c r="M11" s="21">
        <v>8.0000000000000002E-3</v>
      </c>
      <c r="N11" s="21">
        <v>0</v>
      </c>
      <c r="O11" s="21">
        <v>0</v>
      </c>
      <c r="P11" s="22">
        <v>0</v>
      </c>
      <c r="Q11" s="350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8">
        <v>0</v>
      </c>
    </row>
    <row r="12" spans="1:24" s="36" customFormat="1" ht="30" customHeight="1">
      <c r="A12" s="175"/>
      <c r="B12" s="166"/>
      <c r="C12" s="340">
        <v>120</v>
      </c>
      <c r="D12" s="921" t="s">
        <v>15</v>
      </c>
      <c r="E12" s="250" t="s">
        <v>49</v>
      </c>
      <c r="F12" s="821">
        <v>20</v>
      </c>
      <c r="G12" s="121"/>
      <c r="H12" s="350">
        <v>1.1399999999999999</v>
      </c>
      <c r="I12" s="21">
        <v>0.22</v>
      </c>
      <c r="J12" s="48">
        <v>7.44</v>
      </c>
      <c r="K12" s="561">
        <v>36.26</v>
      </c>
      <c r="L12" s="350">
        <v>0.02</v>
      </c>
      <c r="M12" s="21">
        <v>2.4E-2</v>
      </c>
      <c r="N12" s="21">
        <v>0.08</v>
      </c>
      <c r="O12" s="21">
        <v>0</v>
      </c>
      <c r="P12" s="22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36" customFormat="1" ht="30" customHeight="1">
      <c r="A13" s="175"/>
      <c r="B13" s="195"/>
      <c r="C13" s="201"/>
      <c r="D13" s="922"/>
      <c r="E13" s="570" t="s">
        <v>21</v>
      </c>
      <c r="F13" s="824">
        <f>F6+F7+F9+F10+F11+F12</f>
        <v>500</v>
      </c>
      <c r="G13" s="629"/>
      <c r="H13" s="571">
        <f t="shared" ref="H13:X13" si="0">H6+H7+H9+H10+H11+H12</f>
        <v>23.13</v>
      </c>
      <c r="I13" s="572">
        <f t="shared" si="0"/>
        <v>16.46</v>
      </c>
      <c r="J13" s="573">
        <f t="shared" si="0"/>
        <v>100.71</v>
      </c>
      <c r="K13" s="629">
        <f t="shared" si="0"/>
        <v>618.54</v>
      </c>
      <c r="L13" s="571">
        <f t="shared" si="0"/>
        <v>0.21499999999999997</v>
      </c>
      <c r="M13" s="572">
        <f t="shared" si="0"/>
        <v>0.34700000000000009</v>
      </c>
      <c r="N13" s="572">
        <f t="shared" si="0"/>
        <v>4.0999999999999996</v>
      </c>
      <c r="O13" s="572">
        <f t="shared" si="0"/>
        <v>145.19999999999999</v>
      </c>
      <c r="P13" s="653">
        <f t="shared" si="0"/>
        <v>0.26</v>
      </c>
      <c r="Q13" s="571">
        <f t="shared" si="0"/>
        <v>209.04000000000002</v>
      </c>
      <c r="R13" s="572">
        <f t="shared" si="0"/>
        <v>431.6</v>
      </c>
      <c r="S13" s="572">
        <f t="shared" si="0"/>
        <v>141.51999999999998</v>
      </c>
      <c r="T13" s="572">
        <f t="shared" si="0"/>
        <v>4.9000000000000004</v>
      </c>
      <c r="U13" s="572">
        <f t="shared" si="0"/>
        <v>299.08999999999997</v>
      </c>
      <c r="V13" s="572">
        <f t="shared" si="0"/>
        <v>9.7999999999999997E-3</v>
      </c>
      <c r="W13" s="572">
        <f t="shared" si="0"/>
        <v>7.9000000000000008E-3</v>
      </c>
      <c r="X13" s="573">
        <f t="shared" si="0"/>
        <v>0.10199999999999999</v>
      </c>
    </row>
    <row r="14" spans="1:24" s="36" customFormat="1" ht="30" customHeight="1">
      <c r="A14" s="175"/>
      <c r="B14" s="197"/>
      <c r="C14" s="732"/>
      <c r="D14" s="923"/>
      <c r="E14" s="575" t="s">
        <v>21</v>
      </c>
      <c r="F14" s="825">
        <f>F6+F8+F9+F10+F11+F12</f>
        <v>500</v>
      </c>
      <c r="G14" s="651"/>
      <c r="H14" s="608">
        <f t="shared" ref="H14:X14" si="1">H6+H8+H9+H10+H11+H12</f>
        <v>33.14</v>
      </c>
      <c r="I14" s="605">
        <f t="shared" si="1"/>
        <v>11.41</v>
      </c>
      <c r="J14" s="609">
        <f t="shared" si="1"/>
        <v>86.95</v>
      </c>
      <c r="K14" s="651">
        <f t="shared" si="1"/>
        <v>590.71</v>
      </c>
      <c r="L14" s="608">
        <f t="shared" si="1"/>
        <v>0.23499999999999999</v>
      </c>
      <c r="M14" s="605">
        <f t="shared" si="1"/>
        <v>0.47700000000000004</v>
      </c>
      <c r="N14" s="605">
        <f t="shared" si="1"/>
        <v>4.3</v>
      </c>
      <c r="O14" s="605">
        <f t="shared" si="1"/>
        <v>102</v>
      </c>
      <c r="P14" s="612">
        <f t="shared" si="1"/>
        <v>0.25</v>
      </c>
      <c r="Q14" s="608">
        <f t="shared" si="1"/>
        <v>217.07000000000002</v>
      </c>
      <c r="R14" s="605">
        <f t="shared" si="1"/>
        <v>392.76</v>
      </c>
      <c r="S14" s="605">
        <f t="shared" si="1"/>
        <v>105.58</v>
      </c>
      <c r="T14" s="605">
        <f t="shared" si="1"/>
        <v>4.72</v>
      </c>
      <c r="U14" s="605">
        <f t="shared" si="1"/>
        <v>513.1</v>
      </c>
      <c r="V14" s="605">
        <f t="shared" si="1"/>
        <v>1.0200000000000001E-2</v>
      </c>
      <c r="W14" s="605">
        <f t="shared" si="1"/>
        <v>7.0000000000000001E-3</v>
      </c>
      <c r="X14" s="609">
        <f t="shared" si="1"/>
        <v>0.15200000000000002</v>
      </c>
    </row>
    <row r="15" spans="1:24" s="36" customFormat="1" ht="30" customHeight="1">
      <c r="A15" s="175"/>
      <c r="B15" s="195"/>
      <c r="C15" s="701"/>
      <c r="D15" s="702"/>
      <c r="E15" s="570" t="s">
        <v>22</v>
      </c>
      <c r="F15" s="703"/>
      <c r="G15" s="579"/>
      <c r="H15" s="246"/>
      <c r="I15" s="23"/>
      <c r="J15" s="70"/>
      <c r="K15" s="788">
        <f>K13/23.5</f>
        <v>26.320851063829785</v>
      </c>
      <c r="L15" s="246"/>
      <c r="M15" s="23"/>
      <c r="N15" s="23"/>
      <c r="O15" s="23"/>
      <c r="P15" s="132"/>
      <c r="Q15" s="246"/>
      <c r="R15" s="23"/>
      <c r="S15" s="23"/>
      <c r="T15" s="23"/>
      <c r="U15" s="23"/>
      <c r="V15" s="23"/>
      <c r="W15" s="23"/>
      <c r="X15" s="70"/>
    </row>
    <row r="16" spans="1:24" s="36" customFormat="1" ht="26.4" customHeight="1" thickBot="1">
      <c r="A16" s="175"/>
      <c r="B16" s="197"/>
      <c r="C16" s="767"/>
      <c r="D16" s="705"/>
      <c r="E16" s="581" t="s">
        <v>22</v>
      </c>
      <c r="F16" s="706"/>
      <c r="G16" s="203"/>
      <c r="H16" s="408"/>
      <c r="I16" s="199"/>
      <c r="J16" s="200"/>
      <c r="K16" s="528">
        <f>K14/23.5</f>
        <v>25.136595744680854</v>
      </c>
      <c r="L16" s="408"/>
      <c r="M16" s="199"/>
      <c r="N16" s="199"/>
      <c r="O16" s="199"/>
      <c r="P16" s="230"/>
      <c r="Q16" s="408"/>
      <c r="R16" s="199"/>
      <c r="S16" s="199"/>
      <c r="T16" s="199"/>
      <c r="U16" s="199"/>
      <c r="V16" s="199"/>
      <c r="W16" s="199"/>
      <c r="X16" s="200"/>
    </row>
    <row r="17" spans="1:24" s="17" customFormat="1" ht="43.5" customHeight="1">
      <c r="A17" s="177" t="s">
        <v>7</v>
      </c>
      <c r="B17" s="284"/>
      <c r="C17" s="170">
        <v>25</v>
      </c>
      <c r="D17" s="563" t="s">
        <v>20</v>
      </c>
      <c r="E17" s="887" t="s">
        <v>52</v>
      </c>
      <c r="F17" s="453">
        <v>150</v>
      </c>
      <c r="G17" s="957"/>
      <c r="H17" s="326">
        <v>0.6</v>
      </c>
      <c r="I17" s="37">
        <v>0.45</v>
      </c>
      <c r="J17" s="269">
        <v>12.3</v>
      </c>
      <c r="K17" s="416">
        <v>54.9</v>
      </c>
      <c r="L17" s="326">
        <v>0.03</v>
      </c>
      <c r="M17" s="37">
        <v>4.4999999999999998E-2</v>
      </c>
      <c r="N17" s="37">
        <v>7.5</v>
      </c>
      <c r="O17" s="37">
        <v>3</v>
      </c>
      <c r="P17" s="50">
        <v>0</v>
      </c>
      <c r="Q17" s="326">
        <v>28.5</v>
      </c>
      <c r="R17" s="37">
        <v>24</v>
      </c>
      <c r="S17" s="37">
        <v>18</v>
      </c>
      <c r="T17" s="37">
        <v>3.45</v>
      </c>
      <c r="U17" s="37">
        <v>232.5</v>
      </c>
      <c r="V17" s="37">
        <v>3.0000000000000001E-3</v>
      </c>
      <c r="W17" s="37">
        <v>2.9999999999999997E-4</v>
      </c>
      <c r="X17" s="269">
        <v>0.03</v>
      </c>
    </row>
    <row r="18" spans="1:24" s="17" customFormat="1" ht="26.4" customHeight="1">
      <c r="A18" s="126"/>
      <c r="B18" s="195" t="s">
        <v>76</v>
      </c>
      <c r="C18" s="201">
        <v>228</v>
      </c>
      <c r="D18" s="194" t="s">
        <v>100</v>
      </c>
      <c r="E18" s="791" t="s">
        <v>118</v>
      </c>
      <c r="F18" s="792" t="s">
        <v>119</v>
      </c>
      <c r="G18" s="958"/>
      <c r="H18" s="566">
        <v>4.99</v>
      </c>
      <c r="I18" s="567">
        <v>10.45</v>
      </c>
      <c r="J18" s="568">
        <v>19.23</v>
      </c>
      <c r="K18" s="569">
        <v>192.17</v>
      </c>
      <c r="L18" s="406">
        <v>0.08</v>
      </c>
      <c r="M18" s="68">
        <v>0.11</v>
      </c>
      <c r="N18" s="68">
        <v>4.28</v>
      </c>
      <c r="O18" s="68">
        <v>190.68</v>
      </c>
      <c r="P18" s="133">
        <v>6.3E-2</v>
      </c>
      <c r="Q18" s="406">
        <v>55.2</v>
      </c>
      <c r="R18" s="68">
        <v>91.66</v>
      </c>
      <c r="S18" s="68">
        <v>24.08</v>
      </c>
      <c r="T18" s="68">
        <v>1.0900000000000001</v>
      </c>
      <c r="U18" s="68">
        <v>319.2</v>
      </c>
      <c r="V18" s="68">
        <v>4.0000000000000001E-3</v>
      </c>
      <c r="W18" s="68">
        <v>0</v>
      </c>
      <c r="X18" s="69">
        <v>2.7E-2</v>
      </c>
    </row>
    <row r="19" spans="1:24" s="17" customFormat="1" ht="26.4" customHeight="1">
      <c r="A19" s="126"/>
      <c r="B19" s="197" t="s">
        <v>77</v>
      </c>
      <c r="C19" s="202" t="s">
        <v>155</v>
      </c>
      <c r="D19" s="198" t="s">
        <v>9</v>
      </c>
      <c r="E19" s="789" t="s">
        <v>156</v>
      </c>
      <c r="F19" s="790" t="s">
        <v>119</v>
      </c>
      <c r="G19" s="804"/>
      <c r="H19" s="446">
        <v>3.8</v>
      </c>
      <c r="I19" s="60">
        <v>3.73</v>
      </c>
      <c r="J19" s="90">
        <v>15.43</v>
      </c>
      <c r="K19" s="444">
        <v>110.37</v>
      </c>
      <c r="L19" s="446">
        <v>0.08</v>
      </c>
      <c r="M19" s="60">
        <v>6.3E-2</v>
      </c>
      <c r="N19" s="60">
        <v>4.13</v>
      </c>
      <c r="O19" s="60">
        <v>178</v>
      </c>
      <c r="P19" s="61">
        <v>0.06</v>
      </c>
      <c r="Q19" s="446">
        <v>113.84</v>
      </c>
      <c r="R19" s="60">
        <v>113.84</v>
      </c>
      <c r="S19" s="60">
        <v>47.85</v>
      </c>
      <c r="T19" s="60">
        <v>1.89</v>
      </c>
      <c r="U19" s="60">
        <v>319.2</v>
      </c>
      <c r="V19" s="60">
        <v>4.0000000000000001E-3</v>
      </c>
      <c r="W19" s="60">
        <v>0</v>
      </c>
      <c r="X19" s="90">
        <v>2.1000000000000001E-2</v>
      </c>
    </row>
    <row r="20" spans="1:24" s="36" customFormat="1" ht="35.25" customHeight="1">
      <c r="A20" s="127"/>
      <c r="B20" s="196"/>
      <c r="C20" s="120">
        <v>89</v>
      </c>
      <c r="D20" s="316" t="s">
        <v>10</v>
      </c>
      <c r="E20" s="298" t="s">
        <v>95</v>
      </c>
      <c r="F20" s="224">
        <v>90</v>
      </c>
      <c r="G20" s="241"/>
      <c r="H20" s="301">
        <v>14.88</v>
      </c>
      <c r="I20" s="13">
        <v>13.95</v>
      </c>
      <c r="J20" s="45">
        <v>3.3</v>
      </c>
      <c r="K20" s="122">
        <v>198.45</v>
      </c>
      <c r="L20" s="494">
        <v>0.05</v>
      </c>
      <c r="M20" s="111">
        <v>0.11</v>
      </c>
      <c r="N20" s="112">
        <v>1</v>
      </c>
      <c r="O20" s="112">
        <v>49</v>
      </c>
      <c r="P20" s="113">
        <v>0</v>
      </c>
      <c r="Q20" s="494">
        <v>17.02</v>
      </c>
      <c r="R20" s="112">
        <v>127.1</v>
      </c>
      <c r="S20" s="112">
        <v>23.09</v>
      </c>
      <c r="T20" s="112">
        <v>1.29</v>
      </c>
      <c r="U20" s="112">
        <v>266.67</v>
      </c>
      <c r="V20" s="112">
        <v>6.0000000000000001E-3</v>
      </c>
      <c r="W20" s="112">
        <v>0</v>
      </c>
      <c r="X20" s="112">
        <v>0.05</v>
      </c>
    </row>
    <row r="21" spans="1:24" s="36" customFormat="1" ht="26.4" customHeight="1">
      <c r="A21" s="127"/>
      <c r="B21" s="166"/>
      <c r="C21" s="121">
        <v>53</v>
      </c>
      <c r="D21" s="161" t="s">
        <v>66</v>
      </c>
      <c r="E21" s="257" t="s">
        <v>102</v>
      </c>
      <c r="F21" s="166">
        <v>150</v>
      </c>
      <c r="G21" s="205"/>
      <c r="H21" s="350">
        <v>3.3</v>
      </c>
      <c r="I21" s="21">
        <v>4.95</v>
      </c>
      <c r="J21" s="48">
        <v>32.25</v>
      </c>
      <c r="K21" s="349">
        <v>186.45</v>
      </c>
      <c r="L21" s="350">
        <v>0.03</v>
      </c>
      <c r="M21" s="21">
        <v>0.03</v>
      </c>
      <c r="N21" s="21">
        <v>0</v>
      </c>
      <c r="O21" s="21">
        <v>18.899999999999999</v>
      </c>
      <c r="P21" s="22">
        <v>0.08</v>
      </c>
      <c r="Q21" s="350">
        <v>4.95</v>
      </c>
      <c r="R21" s="21">
        <v>79.83</v>
      </c>
      <c r="S21" s="21">
        <v>26.52</v>
      </c>
      <c r="T21" s="21">
        <v>0.53</v>
      </c>
      <c r="U21" s="21">
        <v>0.52</v>
      </c>
      <c r="V21" s="21">
        <v>0</v>
      </c>
      <c r="W21" s="21">
        <v>8.0000000000000002E-3</v>
      </c>
      <c r="X21" s="48">
        <v>2.7E-2</v>
      </c>
    </row>
    <row r="22" spans="1:24" s="17" customFormat="1" ht="33.75" customHeight="1">
      <c r="A22" s="128"/>
      <c r="B22" s="145"/>
      <c r="C22" s="167">
        <v>101</v>
      </c>
      <c r="D22" s="316" t="s">
        <v>18</v>
      </c>
      <c r="E22" s="401" t="s">
        <v>70</v>
      </c>
      <c r="F22" s="224">
        <v>200</v>
      </c>
      <c r="G22" s="241"/>
      <c r="H22" s="300">
        <v>0.8</v>
      </c>
      <c r="I22" s="16">
        <v>0</v>
      </c>
      <c r="J22" s="41">
        <v>24.6</v>
      </c>
      <c r="K22" s="322">
        <v>101.2</v>
      </c>
      <c r="L22" s="300">
        <v>0</v>
      </c>
      <c r="M22" s="16">
        <v>0.04</v>
      </c>
      <c r="N22" s="16">
        <v>140</v>
      </c>
      <c r="O22" s="16">
        <v>100</v>
      </c>
      <c r="P22" s="19">
        <v>0</v>
      </c>
      <c r="Q22" s="300">
        <v>21.6</v>
      </c>
      <c r="R22" s="16">
        <v>3.4</v>
      </c>
      <c r="S22" s="16">
        <v>29.25</v>
      </c>
      <c r="T22" s="16">
        <v>1.26</v>
      </c>
      <c r="U22" s="16">
        <v>8.68</v>
      </c>
      <c r="V22" s="16">
        <v>0</v>
      </c>
      <c r="W22" s="16">
        <v>0</v>
      </c>
      <c r="X22" s="41">
        <v>0</v>
      </c>
    </row>
    <row r="23" spans="1:24" s="17" customFormat="1" ht="26.4" customHeight="1">
      <c r="A23" s="128"/>
      <c r="B23" s="145"/>
      <c r="C23" s="493">
        <v>119</v>
      </c>
      <c r="D23" s="161" t="s">
        <v>58</v>
      </c>
      <c r="E23" s="257" t="s">
        <v>58</v>
      </c>
      <c r="F23" s="166">
        <v>30</v>
      </c>
      <c r="G23" s="205"/>
      <c r="H23" s="350">
        <v>2.13</v>
      </c>
      <c r="I23" s="21">
        <v>0.21</v>
      </c>
      <c r="J23" s="48">
        <v>13.26</v>
      </c>
      <c r="K23" s="561">
        <v>72</v>
      </c>
      <c r="L23" s="350">
        <v>0.03</v>
      </c>
      <c r="M23" s="21">
        <v>0.01</v>
      </c>
      <c r="N23" s="21">
        <v>0</v>
      </c>
      <c r="O23" s="21">
        <v>0</v>
      </c>
      <c r="P23" s="22">
        <v>0</v>
      </c>
      <c r="Q23" s="350">
        <v>11.1</v>
      </c>
      <c r="R23" s="21">
        <v>65.400000000000006</v>
      </c>
      <c r="S23" s="21">
        <v>19.5</v>
      </c>
      <c r="T23" s="21">
        <v>0.84</v>
      </c>
      <c r="U23" s="21">
        <v>27.9</v>
      </c>
      <c r="V23" s="21">
        <v>1E-3</v>
      </c>
      <c r="W23" s="21">
        <v>2E-3</v>
      </c>
      <c r="X23" s="48">
        <v>0</v>
      </c>
    </row>
    <row r="24" spans="1:24" s="17" customFormat="1" ht="26.4" customHeight="1">
      <c r="A24" s="128"/>
      <c r="B24" s="166"/>
      <c r="C24" s="493">
        <v>120</v>
      </c>
      <c r="D24" s="161" t="s">
        <v>49</v>
      </c>
      <c r="E24" s="257" t="s">
        <v>49</v>
      </c>
      <c r="F24" s="166">
        <v>20</v>
      </c>
      <c r="G24" s="205"/>
      <c r="H24" s="350">
        <v>1.1399999999999999</v>
      </c>
      <c r="I24" s="21">
        <v>0.22</v>
      </c>
      <c r="J24" s="48">
        <v>7.44</v>
      </c>
      <c r="K24" s="561">
        <v>36.26</v>
      </c>
      <c r="L24" s="350">
        <v>0.02</v>
      </c>
      <c r="M24" s="21">
        <v>2.4E-2</v>
      </c>
      <c r="N24" s="21">
        <v>0.08</v>
      </c>
      <c r="O24" s="21">
        <v>0</v>
      </c>
      <c r="P24" s="22">
        <v>0</v>
      </c>
      <c r="Q24" s="350">
        <v>6.8</v>
      </c>
      <c r="R24" s="21">
        <v>24</v>
      </c>
      <c r="S24" s="21">
        <v>8.1999999999999993</v>
      </c>
      <c r="T24" s="21">
        <v>0.46</v>
      </c>
      <c r="U24" s="21">
        <v>73.5</v>
      </c>
      <c r="V24" s="21">
        <v>2E-3</v>
      </c>
      <c r="W24" s="21">
        <v>2E-3</v>
      </c>
      <c r="X24" s="48">
        <v>1.2E-2</v>
      </c>
    </row>
    <row r="25" spans="1:24" s="36" customFormat="1" ht="26.4" customHeight="1">
      <c r="A25" s="127"/>
      <c r="B25" s="195"/>
      <c r="C25" s="701"/>
      <c r="D25" s="794"/>
      <c r="E25" s="795" t="s">
        <v>21</v>
      </c>
      <c r="F25" s="578">
        <f>F17+F20+F21+F22+F23+F24+210</f>
        <v>850</v>
      </c>
      <c r="G25" s="772"/>
      <c r="H25" s="571">
        <f>H17+H18+H20+H21+H22+H23+H24</f>
        <v>27.84</v>
      </c>
      <c r="I25" s="572">
        <f t="shared" ref="I25:X25" si="2">I17+I18+I20+I21+I22+I23+I24</f>
        <v>30.229999999999997</v>
      </c>
      <c r="J25" s="573">
        <f t="shared" si="2"/>
        <v>112.38000000000001</v>
      </c>
      <c r="K25" s="579">
        <f t="shared" si="2"/>
        <v>841.43000000000006</v>
      </c>
      <c r="L25" s="571">
        <f t="shared" si="2"/>
        <v>0.24</v>
      </c>
      <c r="M25" s="572">
        <f t="shared" si="2"/>
        <v>0.36900000000000005</v>
      </c>
      <c r="N25" s="572">
        <f t="shared" si="2"/>
        <v>152.86000000000001</v>
      </c>
      <c r="O25" s="572">
        <f t="shared" si="2"/>
        <v>361.58</v>
      </c>
      <c r="P25" s="653">
        <f t="shared" si="2"/>
        <v>0.14300000000000002</v>
      </c>
      <c r="Q25" s="571">
        <f t="shared" si="2"/>
        <v>145.17000000000002</v>
      </c>
      <c r="R25" s="572">
        <f t="shared" si="2"/>
        <v>415.39</v>
      </c>
      <c r="S25" s="572">
        <f t="shared" si="2"/>
        <v>148.63999999999999</v>
      </c>
      <c r="T25" s="572">
        <f t="shared" si="2"/>
        <v>8.9200000000000017</v>
      </c>
      <c r="U25" s="572">
        <f t="shared" si="2"/>
        <v>928.97</v>
      </c>
      <c r="V25" s="572">
        <f t="shared" si="2"/>
        <v>1.6E-2</v>
      </c>
      <c r="W25" s="572">
        <f t="shared" si="2"/>
        <v>1.23E-2</v>
      </c>
      <c r="X25" s="573">
        <f t="shared" si="2"/>
        <v>0.14600000000000002</v>
      </c>
    </row>
    <row r="26" spans="1:24" s="36" customFormat="1" ht="26.4" customHeight="1">
      <c r="A26" s="127"/>
      <c r="B26" s="798"/>
      <c r="C26" s="732"/>
      <c r="D26" s="799"/>
      <c r="E26" s="800" t="s">
        <v>21</v>
      </c>
      <c r="F26" s="373">
        <f>F17+F20+F21+F22+F23+F24+210</f>
        <v>850</v>
      </c>
      <c r="G26" s="650"/>
      <c r="H26" s="608">
        <f>H17+H19+H20+H21+H22+H23+H24</f>
        <v>26.650000000000002</v>
      </c>
      <c r="I26" s="605">
        <f t="shared" ref="I26:X26" si="3">I17+I19+I20+I21+I22+I23+I24</f>
        <v>23.509999999999998</v>
      </c>
      <c r="J26" s="609">
        <f t="shared" si="3"/>
        <v>108.58</v>
      </c>
      <c r="K26" s="651">
        <f t="shared" si="3"/>
        <v>759.63000000000011</v>
      </c>
      <c r="L26" s="608">
        <f t="shared" si="3"/>
        <v>0.24</v>
      </c>
      <c r="M26" s="605">
        <f t="shared" si="3"/>
        <v>0.32200000000000001</v>
      </c>
      <c r="N26" s="605">
        <f t="shared" si="3"/>
        <v>152.71</v>
      </c>
      <c r="O26" s="605">
        <f t="shared" si="3"/>
        <v>348.9</v>
      </c>
      <c r="P26" s="612">
        <f t="shared" si="3"/>
        <v>0.14000000000000001</v>
      </c>
      <c r="Q26" s="608">
        <f t="shared" si="3"/>
        <v>203.81</v>
      </c>
      <c r="R26" s="605">
        <f t="shared" si="3"/>
        <v>437.56999999999994</v>
      </c>
      <c r="S26" s="605">
        <f t="shared" si="3"/>
        <v>172.40999999999997</v>
      </c>
      <c r="T26" s="605">
        <f t="shared" si="3"/>
        <v>9.7200000000000006</v>
      </c>
      <c r="U26" s="605">
        <f t="shared" si="3"/>
        <v>928.97</v>
      </c>
      <c r="V26" s="605">
        <f t="shared" si="3"/>
        <v>1.6E-2</v>
      </c>
      <c r="W26" s="605">
        <f t="shared" si="3"/>
        <v>1.23E-2</v>
      </c>
      <c r="X26" s="609">
        <f t="shared" si="3"/>
        <v>0.14000000000000001</v>
      </c>
    </row>
    <row r="27" spans="1:24" s="36" customFormat="1" ht="26.4" customHeight="1">
      <c r="A27" s="127"/>
      <c r="B27" s="796"/>
      <c r="C27" s="701"/>
      <c r="D27" s="794"/>
      <c r="E27" s="797" t="s">
        <v>22</v>
      </c>
      <c r="F27" s="578"/>
      <c r="G27" s="772"/>
      <c r="H27" s="246"/>
      <c r="I27" s="23"/>
      <c r="J27" s="70"/>
      <c r="K27" s="710">
        <f>K25/23.5</f>
        <v>35.805531914893621</v>
      </c>
      <c r="L27" s="246"/>
      <c r="M27" s="23"/>
      <c r="N27" s="23"/>
      <c r="O27" s="23"/>
      <c r="P27" s="132"/>
      <c r="Q27" s="246"/>
      <c r="R27" s="23"/>
      <c r="S27" s="23"/>
      <c r="T27" s="23"/>
      <c r="U27" s="23"/>
      <c r="V27" s="23"/>
      <c r="W27" s="23"/>
      <c r="X27" s="70"/>
    </row>
    <row r="28" spans="1:24" s="36" customFormat="1" ht="26.4" customHeight="1" thickBot="1">
      <c r="A28" s="178"/>
      <c r="B28" s="709"/>
      <c r="C28" s="203"/>
      <c r="D28" s="226"/>
      <c r="E28" s="801" t="s">
        <v>22</v>
      </c>
      <c r="F28" s="226"/>
      <c r="G28" s="767"/>
      <c r="H28" s="583"/>
      <c r="I28" s="584"/>
      <c r="J28" s="585"/>
      <c r="K28" s="808">
        <f>K26/23.5</f>
        <v>32.324680851063832</v>
      </c>
      <c r="L28" s="583"/>
      <c r="M28" s="584"/>
      <c r="N28" s="584"/>
      <c r="O28" s="584"/>
      <c r="P28" s="654"/>
      <c r="Q28" s="583"/>
      <c r="R28" s="584"/>
      <c r="S28" s="584"/>
      <c r="T28" s="584"/>
      <c r="U28" s="584"/>
      <c r="V28" s="584"/>
      <c r="W28" s="584"/>
      <c r="X28" s="585"/>
    </row>
    <row r="29" spans="1:24" ht="15.6">
      <c r="A29" s="9"/>
      <c r="B29" s="281"/>
      <c r="C29" s="282"/>
      <c r="D29" s="282"/>
      <c r="E29" s="28"/>
      <c r="F29" s="28"/>
      <c r="G29" s="28"/>
      <c r="H29" s="261"/>
      <c r="I29" s="260"/>
      <c r="J29" s="28"/>
      <c r="K29" s="262"/>
      <c r="L29" s="28"/>
      <c r="M29" s="28"/>
      <c r="N29" s="28"/>
      <c r="O29" s="263"/>
      <c r="P29" s="263"/>
      <c r="Q29" s="263"/>
      <c r="R29" s="263"/>
      <c r="S29" s="263"/>
    </row>
    <row r="30" spans="1:24">
      <c r="L30" s="667"/>
    </row>
    <row r="31" spans="1:24">
      <c r="A31" s="65" t="s">
        <v>68</v>
      </c>
      <c r="B31" s="135"/>
      <c r="C31" s="66"/>
      <c r="D31" s="54"/>
    </row>
    <row r="32" spans="1:24">
      <c r="A32" s="62" t="s">
        <v>69</v>
      </c>
      <c r="B32" s="136"/>
      <c r="C32" s="63"/>
      <c r="D32" s="6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4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88"/>
      <c r="D2" s="290" t="s">
        <v>3</v>
      </c>
      <c r="E2" s="6"/>
      <c r="F2" s="8" t="s">
        <v>2</v>
      </c>
      <c r="G2" s="141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89"/>
      <c r="D3" s="29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24"/>
      <c r="C4" s="118" t="s">
        <v>40</v>
      </c>
      <c r="D4" s="314"/>
      <c r="E4" s="211"/>
      <c r="F4" s="124"/>
      <c r="G4" s="591"/>
      <c r="H4" s="332" t="s">
        <v>23</v>
      </c>
      <c r="I4" s="333"/>
      <c r="J4" s="334"/>
      <c r="K4" s="413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47.4" thickBot="1">
      <c r="A5" s="174" t="s">
        <v>0</v>
      </c>
      <c r="B5" s="125"/>
      <c r="C5" s="119" t="s">
        <v>41</v>
      </c>
      <c r="D5" s="315" t="s">
        <v>42</v>
      </c>
      <c r="E5" s="699" t="s">
        <v>39</v>
      </c>
      <c r="F5" s="125" t="s">
        <v>27</v>
      </c>
      <c r="G5" s="119" t="s">
        <v>38</v>
      </c>
      <c r="H5" s="857" t="s">
        <v>28</v>
      </c>
      <c r="I5" s="717" t="s">
        <v>29</v>
      </c>
      <c r="J5" s="721" t="s">
        <v>30</v>
      </c>
      <c r="K5" s="831" t="s">
        <v>31</v>
      </c>
      <c r="L5" s="719" t="s">
        <v>32</v>
      </c>
      <c r="M5" s="719" t="s">
        <v>128</v>
      </c>
      <c r="N5" s="80" t="s">
        <v>33</v>
      </c>
      <c r="O5" s="720" t="s">
        <v>129</v>
      </c>
      <c r="P5" s="721" t="s">
        <v>130</v>
      </c>
      <c r="Q5" s="716" t="s">
        <v>34</v>
      </c>
      <c r="R5" s="717" t="s">
        <v>35</v>
      </c>
      <c r="S5" s="717" t="s">
        <v>36</v>
      </c>
      <c r="T5" s="721" t="s">
        <v>37</v>
      </c>
      <c r="U5" s="719" t="s">
        <v>131</v>
      </c>
      <c r="V5" s="719" t="s">
        <v>132</v>
      </c>
      <c r="W5" s="719" t="s">
        <v>133</v>
      </c>
      <c r="X5" s="828" t="s">
        <v>134</v>
      </c>
    </row>
    <row r="6" spans="1:24" s="17" customFormat="1" ht="16.2" thickBot="1">
      <c r="A6" s="829"/>
      <c r="B6" s="707"/>
      <c r="C6" s="833">
        <v>25</v>
      </c>
      <c r="D6" s="313" t="s">
        <v>20</v>
      </c>
      <c r="E6" s="451" t="s">
        <v>52</v>
      </c>
      <c r="F6" s="453">
        <v>150</v>
      </c>
      <c r="G6" s="768"/>
      <c r="H6" s="339">
        <v>0.6</v>
      </c>
      <c r="I6" s="39">
        <v>0.45</v>
      </c>
      <c r="J6" s="40">
        <v>12.3</v>
      </c>
      <c r="K6" s="416">
        <v>54.9</v>
      </c>
      <c r="L6" s="236">
        <v>0.03</v>
      </c>
      <c r="M6" s="38">
        <v>0.05</v>
      </c>
      <c r="N6" s="39">
        <v>7.5</v>
      </c>
      <c r="O6" s="39">
        <v>0</v>
      </c>
      <c r="P6" s="44">
        <v>0</v>
      </c>
      <c r="Q6" s="339">
        <v>28.5</v>
      </c>
      <c r="R6" s="39">
        <v>24</v>
      </c>
      <c r="S6" s="39">
        <v>18</v>
      </c>
      <c r="T6" s="39">
        <v>3.45</v>
      </c>
      <c r="U6" s="39">
        <v>232.5</v>
      </c>
      <c r="V6" s="39">
        <v>2E-3</v>
      </c>
      <c r="W6" s="39">
        <v>2.0000000000000001E-4</v>
      </c>
      <c r="X6" s="52">
        <v>0.02</v>
      </c>
    </row>
    <row r="7" spans="1:24" s="17" customFormat="1" ht="26.4" customHeight="1">
      <c r="A7" s="126" t="s">
        <v>6</v>
      </c>
      <c r="B7" s="170"/>
      <c r="C7" s="166">
        <v>189</v>
      </c>
      <c r="D7" s="834" t="s">
        <v>20</v>
      </c>
      <c r="E7" s="265" t="s">
        <v>187</v>
      </c>
      <c r="F7" s="853">
        <v>75</v>
      </c>
      <c r="G7" s="319"/>
      <c r="H7" s="300">
        <v>9.1999999999999993</v>
      </c>
      <c r="I7" s="16">
        <v>8.1</v>
      </c>
      <c r="J7" s="19">
        <v>22.5</v>
      </c>
      <c r="K7" s="237">
        <v>199.8</v>
      </c>
      <c r="L7" s="596">
        <v>5.1999999999999998E-2</v>
      </c>
      <c r="M7" s="300">
        <v>0.09</v>
      </c>
      <c r="N7" s="16">
        <v>0.06</v>
      </c>
      <c r="O7" s="16">
        <v>52.5</v>
      </c>
      <c r="P7" s="19">
        <v>0.33</v>
      </c>
      <c r="Q7" s="300">
        <v>224.66</v>
      </c>
      <c r="R7" s="16">
        <v>150.63</v>
      </c>
      <c r="S7" s="16">
        <v>21.08</v>
      </c>
      <c r="T7" s="16">
        <v>0.54</v>
      </c>
      <c r="U7" s="16">
        <v>61.26</v>
      </c>
      <c r="V7" s="16">
        <v>5.0000000000000001E-4</v>
      </c>
      <c r="W7" s="16">
        <v>2E-3</v>
      </c>
      <c r="X7" s="41">
        <v>7.0000000000000001E-3</v>
      </c>
    </row>
    <row r="8" spans="1:24" s="36" customFormat="1" ht="26.4" customHeight="1">
      <c r="A8" s="175"/>
      <c r="B8" s="196"/>
      <c r="C8" s="153">
        <v>66</v>
      </c>
      <c r="D8" s="832" t="s">
        <v>64</v>
      </c>
      <c r="E8" s="401" t="s">
        <v>60</v>
      </c>
      <c r="F8" s="854">
        <v>150</v>
      </c>
      <c r="G8" s="120"/>
      <c r="H8" s="300">
        <v>15.6</v>
      </c>
      <c r="I8" s="16">
        <v>16.350000000000001</v>
      </c>
      <c r="J8" s="41">
        <v>2.7</v>
      </c>
      <c r="K8" s="322">
        <v>220.2</v>
      </c>
      <c r="L8" s="234">
        <v>7.0000000000000007E-2</v>
      </c>
      <c r="M8" s="18">
        <v>0.41</v>
      </c>
      <c r="N8" s="16">
        <v>0.52</v>
      </c>
      <c r="O8" s="16">
        <v>171.15</v>
      </c>
      <c r="P8" s="19">
        <v>2</v>
      </c>
      <c r="Q8" s="300">
        <v>112.35</v>
      </c>
      <c r="R8" s="16">
        <v>250.35</v>
      </c>
      <c r="S8" s="16">
        <v>18.809999999999999</v>
      </c>
      <c r="T8" s="16">
        <v>2.79</v>
      </c>
      <c r="U8" s="16">
        <v>232.65</v>
      </c>
      <c r="V8" s="16">
        <v>2.3E-2</v>
      </c>
      <c r="W8" s="16">
        <v>2.7E-2</v>
      </c>
      <c r="X8" s="41">
        <v>0.1</v>
      </c>
    </row>
    <row r="9" spans="1:24" s="36" customFormat="1" ht="26.4" customHeight="1">
      <c r="A9" s="175"/>
      <c r="B9" s="196"/>
      <c r="C9" s="121">
        <v>159</v>
      </c>
      <c r="D9" s="834" t="s">
        <v>47</v>
      </c>
      <c r="E9" s="265" t="s">
        <v>144</v>
      </c>
      <c r="F9" s="855">
        <v>200</v>
      </c>
      <c r="G9" s="158"/>
      <c r="H9" s="300">
        <v>0.2</v>
      </c>
      <c r="I9" s="16">
        <v>0</v>
      </c>
      <c r="J9" s="41">
        <v>19.8</v>
      </c>
      <c r="K9" s="322">
        <v>80</v>
      </c>
      <c r="L9" s="234">
        <v>0</v>
      </c>
      <c r="M9" s="18">
        <v>0</v>
      </c>
      <c r="N9" s="16">
        <v>9.1999999999999993</v>
      </c>
      <c r="O9" s="16">
        <v>0</v>
      </c>
      <c r="P9" s="41">
        <v>0</v>
      </c>
      <c r="Q9" s="18">
        <v>14.58</v>
      </c>
      <c r="R9" s="16">
        <v>7.12</v>
      </c>
      <c r="S9" s="16">
        <v>7.3</v>
      </c>
      <c r="T9" s="16">
        <v>0.86</v>
      </c>
      <c r="U9" s="16">
        <v>13.56</v>
      </c>
      <c r="V9" s="16">
        <v>0</v>
      </c>
      <c r="W9" s="16">
        <v>0</v>
      </c>
      <c r="X9" s="41">
        <v>0</v>
      </c>
    </row>
    <row r="10" spans="1:24" s="36" customFormat="1" ht="26.4" customHeight="1">
      <c r="A10" s="175"/>
      <c r="B10" s="166"/>
      <c r="C10" s="158">
        <v>120</v>
      </c>
      <c r="D10" s="834" t="s">
        <v>15</v>
      </c>
      <c r="E10" s="182" t="s">
        <v>105</v>
      </c>
      <c r="F10" s="179">
        <v>20</v>
      </c>
      <c r="G10" s="320"/>
      <c r="H10" s="300">
        <v>1.1399999999999999</v>
      </c>
      <c r="I10" s="16">
        <v>0.22</v>
      </c>
      <c r="J10" s="41">
        <v>7.44</v>
      </c>
      <c r="K10" s="323">
        <v>36.26</v>
      </c>
      <c r="L10" s="237">
        <v>0.02</v>
      </c>
      <c r="M10" s="20">
        <v>2.4E-2</v>
      </c>
      <c r="N10" s="21">
        <v>0.08</v>
      </c>
      <c r="O10" s="21">
        <v>0</v>
      </c>
      <c r="P10" s="22">
        <v>0</v>
      </c>
      <c r="Q10" s="350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8">
        <v>1.2E-2</v>
      </c>
    </row>
    <row r="11" spans="1:24" s="36" customFormat="1" ht="26.4" customHeight="1">
      <c r="A11" s="175"/>
      <c r="B11" s="196"/>
      <c r="C11" s="121"/>
      <c r="D11" s="851"/>
      <c r="E11" s="190" t="s">
        <v>21</v>
      </c>
      <c r="F11" s="858">
        <f>SUM(F6:F10)</f>
        <v>595</v>
      </c>
      <c r="G11" s="346"/>
      <c r="H11" s="551">
        <f t="shared" ref="H11:X11" si="0">SUM(H6:H10)</f>
        <v>26.74</v>
      </c>
      <c r="I11" s="95">
        <f t="shared" si="0"/>
        <v>25.119999999999997</v>
      </c>
      <c r="J11" s="343">
        <f t="shared" si="0"/>
        <v>64.739999999999995</v>
      </c>
      <c r="K11" s="522">
        <f>SUM(K6:K10)</f>
        <v>591.16</v>
      </c>
      <c r="L11" s="342">
        <f t="shared" si="0"/>
        <v>0.17199999999999999</v>
      </c>
      <c r="M11" s="522">
        <f t="shared" si="0"/>
        <v>0.57400000000000007</v>
      </c>
      <c r="N11" s="95">
        <f t="shared" si="0"/>
        <v>17.36</v>
      </c>
      <c r="O11" s="95">
        <f t="shared" si="0"/>
        <v>223.65</v>
      </c>
      <c r="P11" s="344">
        <f t="shared" si="0"/>
        <v>2.33</v>
      </c>
      <c r="Q11" s="551">
        <f t="shared" si="0"/>
        <v>386.89</v>
      </c>
      <c r="R11" s="95">
        <f t="shared" si="0"/>
        <v>456.1</v>
      </c>
      <c r="S11" s="95">
        <f t="shared" si="0"/>
        <v>73.39</v>
      </c>
      <c r="T11" s="95">
        <f t="shared" si="0"/>
        <v>8.1000000000000014</v>
      </c>
      <c r="U11" s="95">
        <f t="shared" si="0"/>
        <v>613.46999999999991</v>
      </c>
      <c r="V11" s="95">
        <f t="shared" si="0"/>
        <v>2.7499999999999997E-2</v>
      </c>
      <c r="W11" s="95">
        <f t="shared" si="0"/>
        <v>3.1199999999999999E-2</v>
      </c>
      <c r="X11" s="343">
        <f t="shared" si="0"/>
        <v>0.13900000000000001</v>
      </c>
    </row>
    <row r="12" spans="1:24" s="36" customFormat="1" ht="26.4" customHeight="1" thickBot="1">
      <c r="A12" s="175"/>
      <c r="B12" s="793"/>
      <c r="C12" s="327"/>
      <c r="D12" s="852"/>
      <c r="E12" s="191" t="s">
        <v>22</v>
      </c>
      <c r="F12" s="328"/>
      <c r="G12" s="803"/>
      <c r="H12" s="308"/>
      <c r="I12" s="186"/>
      <c r="J12" s="187"/>
      <c r="K12" s="425">
        <f>K11/23.5</f>
        <v>25.155744680851061</v>
      </c>
      <c r="L12" s="867"/>
      <c r="M12" s="254"/>
      <c r="N12" s="186"/>
      <c r="O12" s="186"/>
      <c r="P12" s="271"/>
      <c r="Q12" s="308"/>
      <c r="R12" s="186"/>
      <c r="S12" s="186"/>
      <c r="T12" s="186"/>
      <c r="U12" s="186"/>
      <c r="V12" s="186"/>
      <c r="W12" s="186"/>
      <c r="X12" s="187"/>
    </row>
    <row r="13" spans="1:24" s="17" customFormat="1" ht="26.4" customHeight="1">
      <c r="A13" s="177" t="s">
        <v>7</v>
      </c>
      <c r="B13" s="284"/>
      <c r="C13" s="361">
        <v>17</v>
      </c>
      <c r="D13" s="362" t="s">
        <v>20</v>
      </c>
      <c r="E13" s="856" t="s">
        <v>157</v>
      </c>
      <c r="F13" s="377">
        <v>50</v>
      </c>
      <c r="G13" s="363"/>
      <c r="H13" s="326">
        <v>5.95</v>
      </c>
      <c r="I13" s="37">
        <v>5.05</v>
      </c>
      <c r="J13" s="269">
        <v>0.3</v>
      </c>
      <c r="K13" s="596">
        <v>70.7</v>
      </c>
      <c r="L13" s="236">
        <v>0.03</v>
      </c>
      <c r="M13" s="49">
        <v>0.18</v>
      </c>
      <c r="N13" s="37">
        <v>0</v>
      </c>
      <c r="O13" s="37">
        <v>78</v>
      </c>
      <c r="P13" s="50">
        <v>0.97</v>
      </c>
      <c r="Q13" s="326">
        <v>27.5</v>
      </c>
      <c r="R13" s="37">
        <v>92.5</v>
      </c>
      <c r="S13" s="37">
        <v>27</v>
      </c>
      <c r="T13" s="37">
        <v>1.35</v>
      </c>
      <c r="U13" s="37">
        <v>58.1</v>
      </c>
      <c r="V13" s="37">
        <v>8.9999999999999993E-3</v>
      </c>
      <c r="W13" s="37">
        <v>1.2999999999999999E-2</v>
      </c>
      <c r="X13" s="269">
        <v>2.4E-2</v>
      </c>
    </row>
    <row r="14" spans="1:24" s="17" customFormat="1" ht="26.4" customHeight="1">
      <c r="A14" s="126"/>
      <c r="B14" s="351"/>
      <c r="C14" s="167">
        <v>1</v>
      </c>
      <c r="D14" s="316" t="s">
        <v>20</v>
      </c>
      <c r="E14" s="298" t="s">
        <v>12</v>
      </c>
      <c r="F14" s="802">
        <v>10</v>
      </c>
      <c r="G14" s="120"/>
      <c r="H14" s="300">
        <v>2.44</v>
      </c>
      <c r="I14" s="16">
        <v>2.36</v>
      </c>
      <c r="J14" s="41">
        <v>0</v>
      </c>
      <c r="K14" s="322">
        <v>31</v>
      </c>
      <c r="L14" s="234">
        <v>0</v>
      </c>
      <c r="M14" s="18">
        <v>0.03</v>
      </c>
      <c r="N14" s="16">
        <v>0.16</v>
      </c>
      <c r="O14" s="16">
        <v>28.8</v>
      </c>
      <c r="P14" s="19">
        <v>0.1</v>
      </c>
      <c r="Q14" s="300">
        <v>100</v>
      </c>
      <c r="R14" s="16">
        <v>54.4</v>
      </c>
      <c r="S14" s="16">
        <v>4.7</v>
      </c>
      <c r="T14" s="16">
        <v>0.06</v>
      </c>
      <c r="U14" s="16">
        <v>0.88</v>
      </c>
      <c r="V14" s="16">
        <v>0</v>
      </c>
      <c r="W14" s="16">
        <v>0</v>
      </c>
      <c r="X14" s="41">
        <v>0</v>
      </c>
    </row>
    <row r="15" spans="1:24" s="17" customFormat="1" ht="26.4" customHeight="1">
      <c r="A15" s="126"/>
      <c r="B15" s="109"/>
      <c r="C15" s="153">
        <v>31</v>
      </c>
      <c r="D15" s="316" t="s">
        <v>9</v>
      </c>
      <c r="E15" s="401" t="s">
        <v>79</v>
      </c>
      <c r="F15" s="224">
        <v>200</v>
      </c>
      <c r="G15" s="120"/>
      <c r="H15" s="301">
        <v>5.74</v>
      </c>
      <c r="I15" s="13">
        <v>8.7799999999999994</v>
      </c>
      <c r="J15" s="45">
        <v>8.74</v>
      </c>
      <c r="K15" s="122">
        <v>138.04</v>
      </c>
      <c r="L15" s="168">
        <v>0.04</v>
      </c>
      <c r="M15" s="92">
        <v>0.08</v>
      </c>
      <c r="N15" s="13">
        <v>5.24</v>
      </c>
      <c r="O15" s="13">
        <v>132.80000000000001</v>
      </c>
      <c r="P15" s="24">
        <v>0.06</v>
      </c>
      <c r="Q15" s="301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5">
        <v>3.5999999999999997E-2</v>
      </c>
    </row>
    <row r="16" spans="1:24" s="36" customFormat="1" ht="26.4" customHeight="1">
      <c r="A16" s="127"/>
      <c r="B16" s="195" t="s">
        <v>76</v>
      </c>
      <c r="C16" s="201">
        <v>194</v>
      </c>
      <c r="D16" s="725" t="s">
        <v>10</v>
      </c>
      <c r="E16" s="791" t="s">
        <v>104</v>
      </c>
      <c r="F16" s="792">
        <v>90</v>
      </c>
      <c r="G16" s="201"/>
      <c r="H16" s="311">
        <v>16.559999999999999</v>
      </c>
      <c r="I16" s="57">
        <v>14.22</v>
      </c>
      <c r="J16" s="89">
        <v>11.7</v>
      </c>
      <c r="K16" s="443">
        <v>240.93</v>
      </c>
      <c r="L16" s="695">
        <v>0.04</v>
      </c>
      <c r="M16" s="67">
        <v>0.08</v>
      </c>
      <c r="N16" s="68">
        <v>0.5</v>
      </c>
      <c r="O16" s="68">
        <v>0.36</v>
      </c>
      <c r="P16" s="133">
        <v>2.7E-2</v>
      </c>
      <c r="Q16" s="406">
        <v>17.350000000000001</v>
      </c>
      <c r="R16" s="68">
        <v>113.15</v>
      </c>
      <c r="S16" s="68">
        <v>16.149999999999999</v>
      </c>
      <c r="T16" s="68">
        <v>0.97</v>
      </c>
      <c r="U16" s="68">
        <v>98.28</v>
      </c>
      <c r="V16" s="68">
        <v>3.5999999999999999E-3</v>
      </c>
      <c r="W16" s="68">
        <v>6.0000000000000001E-3</v>
      </c>
      <c r="X16" s="69">
        <v>0</v>
      </c>
    </row>
    <row r="17" spans="1:24" s="36" customFormat="1" ht="26.4" customHeight="1">
      <c r="A17" s="127"/>
      <c r="B17" s="197" t="s">
        <v>77</v>
      </c>
      <c r="C17" s="202">
        <v>83</v>
      </c>
      <c r="D17" s="600" t="s">
        <v>10</v>
      </c>
      <c r="E17" s="789" t="s">
        <v>158</v>
      </c>
      <c r="F17" s="804">
        <v>90</v>
      </c>
      <c r="G17" s="229"/>
      <c r="H17" s="552">
        <v>20.25</v>
      </c>
      <c r="I17" s="94">
        <v>11.52</v>
      </c>
      <c r="J17" s="553">
        <v>1.35</v>
      </c>
      <c r="K17" s="750">
        <v>189.99</v>
      </c>
      <c r="L17" s="696">
        <v>7.0000000000000007E-2</v>
      </c>
      <c r="M17" s="668">
        <v>0.1</v>
      </c>
      <c r="N17" s="94">
        <v>4.84</v>
      </c>
      <c r="O17" s="94">
        <v>29.7</v>
      </c>
      <c r="P17" s="634">
        <v>0</v>
      </c>
      <c r="Q17" s="552">
        <v>20.53</v>
      </c>
      <c r="R17" s="94">
        <v>74.290000000000006</v>
      </c>
      <c r="S17" s="94">
        <v>23.03</v>
      </c>
      <c r="T17" s="94">
        <v>0.96</v>
      </c>
      <c r="U17" s="94">
        <v>298.8</v>
      </c>
      <c r="V17" s="94">
        <v>5.0000000000000001E-3</v>
      </c>
      <c r="W17" s="94">
        <v>6.0000000000000001E-3</v>
      </c>
      <c r="X17" s="553">
        <v>1.7999999999999999E-2</v>
      </c>
    </row>
    <row r="18" spans="1:24" s="36" customFormat="1" ht="35.25" customHeight="1">
      <c r="A18" s="127"/>
      <c r="B18" s="145"/>
      <c r="C18" s="121">
        <v>52</v>
      </c>
      <c r="D18" s="250" t="s">
        <v>66</v>
      </c>
      <c r="E18" s="364" t="s">
        <v>149</v>
      </c>
      <c r="F18" s="166">
        <v>150</v>
      </c>
      <c r="G18" s="121"/>
      <c r="H18" s="312">
        <v>3.15</v>
      </c>
      <c r="I18" s="96">
        <v>4.5</v>
      </c>
      <c r="J18" s="255">
        <v>17.55</v>
      </c>
      <c r="K18" s="493">
        <v>122.85</v>
      </c>
      <c r="L18" s="234">
        <v>0.16</v>
      </c>
      <c r="M18" s="18">
        <v>0.11</v>
      </c>
      <c r="N18" s="16">
        <v>25.3</v>
      </c>
      <c r="O18" s="16">
        <v>15</v>
      </c>
      <c r="P18" s="41">
        <v>0.03</v>
      </c>
      <c r="Q18" s="300">
        <v>16.260000000000002</v>
      </c>
      <c r="R18" s="16">
        <v>94.6</v>
      </c>
      <c r="S18" s="16">
        <v>35.32</v>
      </c>
      <c r="T18" s="16">
        <v>15.9</v>
      </c>
      <c r="U18" s="16">
        <v>807.75</v>
      </c>
      <c r="V18" s="16">
        <v>8.0000000000000002E-3</v>
      </c>
      <c r="W18" s="16">
        <v>1E-3</v>
      </c>
      <c r="X18" s="41">
        <v>4.4999999999999998E-2</v>
      </c>
    </row>
    <row r="19" spans="1:24" s="17" customFormat="1" ht="39" customHeight="1">
      <c r="A19" s="128"/>
      <c r="B19" s="145"/>
      <c r="C19" s="165">
        <v>114</v>
      </c>
      <c r="D19" s="214" t="s">
        <v>47</v>
      </c>
      <c r="E19" s="265" t="s">
        <v>54</v>
      </c>
      <c r="F19" s="454">
        <v>200</v>
      </c>
      <c r="G19" s="165"/>
      <c r="H19" s="18">
        <v>0.2</v>
      </c>
      <c r="I19" s="16">
        <v>0</v>
      </c>
      <c r="J19" s="19">
        <v>11</v>
      </c>
      <c r="K19" s="234">
        <v>44.8</v>
      </c>
      <c r="L19" s="300">
        <v>0</v>
      </c>
      <c r="M19" s="18">
        <v>0</v>
      </c>
      <c r="N19" s="16">
        <v>0.08</v>
      </c>
      <c r="O19" s="16">
        <v>0</v>
      </c>
      <c r="P19" s="41">
        <v>0</v>
      </c>
      <c r="Q19" s="18">
        <v>13.56</v>
      </c>
      <c r="R19" s="16">
        <v>7.66</v>
      </c>
      <c r="S19" s="16">
        <v>4.08</v>
      </c>
      <c r="T19" s="16">
        <v>0.8</v>
      </c>
      <c r="U19" s="16">
        <v>0.68</v>
      </c>
      <c r="V19" s="16">
        <v>0</v>
      </c>
      <c r="W19" s="16">
        <v>0</v>
      </c>
      <c r="X19" s="41">
        <v>0</v>
      </c>
    </row>
    <row r="20" spans="1:24" s="17" customFormat="1" ht="26.4" customHeight="1">
      <c r="A20" s="128"/>
      <c r="B20" s="145"/>
      <c r="C20" s="493">
        <v>119</v>
      </c>
      <c r="D20" s="184" t="s">
        <v>14</v>
      </c>
      <c r="E20" s="252" t="s">
        <v>58</v>
      </c>
      <c r="F20" s="166">
        <v>30</v>
      </c>
      <c r="G20" s="480"/>
      <c r="H20" s="350">
        <v>2.13</v>
      </c>
      <c r="I20" s="21">
        <v>0.21</v>
      </c>
      <c r="J20" s="48">
        <v>13.26</v>
      </c>
      <c r="K20" s="561">
        <v>72</v>
      </c>
      <c r="L20" s="237">
        <v>0.03</v>
      </c>
      <c r="M20" s="20">
        <v>0.01</v>
      </c>
      <c r="N20" s="21">
        <v>0</v>
      </c>
      <c r="O20" s="21">
        <v>0</v>
      </c>
      <c r="P20" s="22">
        <v>0</v>
      </c>
      <c r="Q20" s="350">
        <v>11.1</v>
      </c>
      <c r="R20" s="21">
        <v>65.400000000000006</v>
      </c>
      <c r="S20" s="21">
        <v>19.5</v>
      </c>
      <c r="T20" s="21">
        <v>0.84</v>
      </c>
      <c r="U20" s="21">
        <v>27.9</v>
      </c>
      <c r="V20" s="21">
        <v>1E-3</v>
      </c>
      <c r="W20" s="21">
        <v>2E-3</v>
      </c>
      <c r="X20" s="48">
        <v>0</v>
      </c>
    </row>
    <row r="21" spans="1:24" s="17" customFormat="1" ht="26.4" customHeight="1">
      <c r="A21" s="128"/>
      <c r="B21" s="166"/>
      <c r="C21" s="121">
        <v>120</v>
      </c>
      <c r="D21" s="184" t="s">
        <v>15</v>
      </c>
      <c r="E21" s="252" t="s">
        <v>49</v>
      </c>
      <c r="F21" s="166">
        <v>20</v>
      </c>
      <c r="G21" s="480"/>
      <c r="H21" s="350">
        <v>1.1399999999999999</v>
      </c>
      <c r="I21" s="21">
        <v>0.22</v>
      </c>
      <c r="J21" s="48">
        <v>7.44</v>
      </c>
      <c r="K21" s="561">
        <v>36.26</v>
      </c>
      <c r="L21" s="237">
        <v>0.02</v>
      </c>
      <c r="M21" s="20">
        <v>2.4E-2</v>
      </c>
      <c r="N21" s="21">
        <v>0.08</v>
      </c>
      <c r="O21" s="21">
        <v>0</v>
      </c>
      <c r="P21" s="22">
        <v>0</v>
      </c>
      <c r="Q21" s="350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8">
        <v>1.2E-2</v>
      </c>
    </row>
    <row r="22" spans="1:24" s="36" customFormat="1" ht="26.4" customHeight="1">
      <c r="A22" s="127"/>
      <c r="B22" s="195"/>
      <c r="C22" s="701"/>
      <c r="D22" s="805"/>
      <c r="E22" s="795" t="s">
        <v>21</v>
      </c>
      <c r="F22" s="578">
        <f>F13+F14+F15+F16+F18+F19+F20+F21</f>
        <v>750</v>
      </c>
      <c r="G22" s="701"/>
      <c r="H22" s="571">
        <f>H13+H14+H15+H16+H18+H19+H20+H21</f>
        <v>37.31</v>
      </c>
      <c r="I22" s="572">
        <f t="shared" ref="I22:X22" si="1">I13+I14+I15+I16+I18+I19+I20+I21</f>
        <v>35.339999999999996</v>
      </c>
      <c r="J22" s="573">
        <f t="shared" si="1"/>
        <v>69.990000000000009</v>
      </c>
      <c r="K22" s="629">
        <f t="shared" si="1"/>
        <v>756.57999999999993</v>
      </c>
      <c r="L22" s="374">
        <f t="shared" si="1"/>
        <v>0.32000000000000006</v>
      </c>
      <c r="M22" s="674">
        <f t="shared" si="1"/>
        <v>0.51400000000000001</v>
      </c>
      <c r="N22" s="572">
        <f t="shared" si="1"/>
        <v>31.36</v>
      </c>
      <c r="O22" s="572">
        <f t="shared" si="1"/>
        <v>254.96000000000004</v>
      </c>
      <c r="P22" s="653">
        <f t="shared" si="1"/>
        <v>1.1870000000000001</v>
      </c>
      <c r="Q22" s="571">
        <f t="shared" si="1"/>
        <v>226.37</v>
      </c>
      <c r="R22" s="572">
        <f t="shared" si="1"/>
        <v>529.19000000000005</v>
      </c>
      <c r="S22" s="572">
        <f t="shared" si="1"/>
        <v>135.22999999999999</v>
      </c>
      <c r="T22" s="572">
        <f t="shared" si="1"/>
        <v>21.660000000000004</v>
      </c>
      <c r="U22" s="572">
        <f t="shared" si="1"/>
        <v>1345.89</v>
      </c>
      <c r="V22" s="572">
        <f t="shared" si="1"/>
        <v>2.9600000000000001E-2</v>
      </c>
      <c r="W22" s="572">
        <f t="shared" si="1"/>
        <v>2.4E-2</v>
      </c>
      <c r="X22" s="573">
        <f t="shared" si="1"/>
        <v>0.11699999999999999</v>
      </c>
    </row>
    <row r="23" spans="1:24" s="36" customFormat="1" ht="26.4" customHeight="1">
      <c r="A23" s="127"/>
      <c r="B23" s="798"/>
      <c r="C23" s="732"/>
      <c r="D23" s="806"/>
      <c r="E23" s="800" t="s">
        <v>21</v>
      </c>
      <c r="F23" s="373">
        <f>F13+F14+F15+F17+F18+F19+F20+F21</f>
        <v>750</v>
      </c>
      <c r="G23" s="732"/>
      <c r="H23" s="608">
        <f>H13+H14+H15+H17+H18+H19+H20+H21</f>
        <v>41.000000000000007</v>
      </c>
      <c r="I23" s="605">
        <f t="shared" ref="I23:X23" si="2">I13+I14+I15+I17+I18+I19+I20+I21</f>
        <v>32.639999999999993</v>
      </c>
      <c r="J23" s="609">
        <f t="shared" si="2"/>
        <v>59.639999999999993</v>
      </c>
      <c r="K23" s="651">
        <f t="shared" si="2"/>
        <v>705.64</v>
      </c>
      <c r="L23" s="373">
        <f t="shared" si="2"/>
        <v>0.35000000000000009</v>
      </c>
      <c r="M23" s="868">
        <f t="shared" si="2"/>
        <v>0.53400000000000003</v>
      </c>
      <c r="N23" s="605">
        <f t="shared" si="2"/>
        <v>35.699999999999996</v>
      </c>
      <c r="O23" s="605">
        <f t="shared" si="2"/>
        <v>284.3</v>
      </c>
      <c r="P23" s="612">
        <f t="shared" si="2"/>
        <v>1.1600000000000001</v>
      </c>
      <c r="Q23" s="608">
        <f t="shared" si="2"/>
        <v>229.55</v>
      </c>
      <c r="R23" s="605">
        <f t="shared" si="2"/>
        <v>490.33000000000004</v>
      </c>
      <c r="S23" s="605">
        <f t="shared" si="2"/>
        <v>142.11000000000001</v>
      </c>
      <c r="T23" s="605">
        <f t="shared" si="2"/>
        <v>21.650000000000002</v>
      </c>
      <c r="U23" s="605">
        <f t="shared" si="2"/>
        <v>1546.41</v>
      </c>
      <c r="V23" s="605">
        <f t="shared" si="2"/>
        <v>3.1E-2</v>
      </c>
      <c r="W23" s="605">
        <f t="shared" si="2"/>
        <v>2.4E-2</v>
      </c>
      <c r="X23" s="609">
        <f t="shared" si="2"/>
        <v>0.13500000000000001</v>
      </c>
    </row>
    <row r="24" spans="1:24" s="36" customFormat="1" ht="26.4" customHeight="1">
      <c r="A24" s="127"/>
      <c r="B24" s="796"/>
      <c r="C24" s="701"/>
      <c r="D24" s="805"/>
      <c r="E24" s="797" t="s">
        <v>22</v>
      </c>
      <c r="F24" s="293"/>
      <c r="G24" s="701"/>
      <c r="H24" s="246"/>
      <c r="I24" s="23"/>
      <c r="J24" s="70"/>
      <c r="K24" s="710">
        <f>K22/23.5</f>
        <v>32.194893617021272</v>
      </c>
      <c r="L24" s="293"/>
      <c r="M24" s="55"/>
      <c r="N24" s="23"/>
      <c r="O24" s="23"/>
      <c r="P24" s="132"/>
      <c r="Q24" s="246"/>
      <c r="R24" s="23"/>
      <c r="S24" s="23"/>
      <c r="T24" s="23"/>
      <c r="U24" s="23"/>
      <c r="V24" s="23"/>
      <c r="W24" s="23"/>
      <c r="X24" s="70"/>
    </row>
    <row r="25" spans="1:24" s="36" customFormat="1" ht="26.4" customHeight="1" thickBot="1">
      <c r="A25" s="178"/>
      <c r="B25" s="709"/>
      <c r="C25" s="203"/>
      <c r="D25" s="807"/>
      <c r="E25" s="801" t="s">
        <v>22</v>
      </c>
      <c r="F25" s="226"/>
      <c r="G25" s="203"/>
      <c r="H25" s="583"/>
      <c r="I25" s="584"/>
      <c r="J25" s="585"/>
      <c r="K25" s="808">
        <f>K23/23.5</f>
        <v>30.027234042553189</v>
      </c>
      <c r="L25" s="226"/>
      <c r="M25" s="675"/>
      <c r="N25" s="584"/>
      <c r="O25" s="584"/>
      <c r="P25" s="654"/>
      <c r="Q25" s="583"/>
      <c r="R25" s="584"/>
      <c r="S25" s="584"/>
      <c r="T25" s="584"/>
      <c r="U25" s="584"/>
      <c r="V25" s="584"/>
      <c r="W25" s="584"/>
      <c r="X25" s="585"/>
    </row>
    <row r="26" spans="1:24" ht="15.6">
      <c r="A26" s="9"/>
      <c r="B26" s="281"/>
      <c r="C26" s="282"/>
      <c r="D26" s="292"/>
      <c r="E26" s="28"/>
      <c r="F26" s="28"/>
      <c r="G26" s="260"/>
      <c r="H26" s="261"/>
      <c r="I26" s="260"/>
      <c r="J26" s="28"/>
      <c r="K26" s="262"/>
      <c r="L26" s="28"/>
      <c r="M26" s="28"/>
      <c r="N26" s="28"/>
      <c r="O26" s="263"/>
      <c r="P26" s="263"/>
      <c r="Q26" s="263"/>
      <c r="R26" s="263"/>
      <c r="S26" s="263"/>
    </row>
    <row r="29" spans="1:24">
      <c r="A29" s="65" t="s">
        <v>68</v>
      </c>
      <c r="B29" s="135"/>
      <c r="C29" s="66"/>
      <c r="D29" s="54"/>
    </row>
    <row r="30" spans="1:24">
      <c r="A30" s="62" t="s">
        <v>69</v>
      </c>
      <c r="B30" s="136"/>
      <c r="C30" s="63"/>
      <c r="D30" s="6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4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88"/>
      <c r="D2" s="290" t="s">
        <v>3</v>
      </c>
      <c r="E2" s="6"/>
      <c r="F2" s="8" t="s">
        <v>2</v>
      </c>
      <c r="G2" s="141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89"/>
      <c r="D3" s="29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590"/>
      <c r="C4" s="589" t="s">
        <v>40</v>
      </c>
      <c r="D4" s="314"/>
      <c r="E4" s="211"/>
      <c r="F4" s="592"/>
      <c r="G4" s="591"/>
      <c r="H4" s="332" t="s">
        <v>23</v>
      </c>
      <c r="I4" s="333"/>
      <c r="J4" s="334"/>
      <c r="K4" s="413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125"/>
      <c r="C5" s="119" t="s">
        <v>41</v>
      </c>
      <c r="D5" s="315" t="s">
        <v>42</v>
      </c>
      <c r="E5" s="119" t="s">
        <v>39</v>
      </c>
      <c r="F5" s="125" t="s">
        <v>27</v>
      </c>
      <c r="G5" s="119" t="s">
        <v>38</v>
      </c>
      <c r="H5" s="299" t="s">
        <v>28</v>
      </c>
      <c r="I5" s="87" t="s">
        <v>29</v>
      </c>
      <c r="J5" s="88" t="s">
        <v>30</v>
      </c>
      <c r="K5" s="414" t="s">
        <v>31</v>
      </c>
      <c r="L5" s="466" t="s">
        <v>32</v>
      </c>
      <c r="M5" s="466" t="s">
        <v>128</v>
      </c>
      <c r="N5" s="457" t="s">
        <v>33</v>
      </c>
      <c r="O5" s="682" t="s">
        <v>129</v>
      </c>
      <c r="P5" s="88" t="s">
        <v>130</v>
      </c>
      <c r="Q5" s="86" t="s">
        <v>34</v>
      </c>
      <c r="R5" s="87" t="s">
        <v>35</v>
      </c>
      <c r="S5" s="87" t="s">
        <v>36</v>
      </c>
      <c r="T5" s="88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39" customHeight="1">
      <c r="A6" s="126" t="s">
        <v>6</v>
      </c>
      <c r="B6" s="188"/>
      <c r="C6" s="510">
        <v>166</v>
      </c>
      <c r="D6" s="505" t="s">
        <v>85</v>
      </c>
      <c r="E6" s="635" t="s">
        <v>125</v>
      </c>
      <c r="F6" s="268" t="s">
        <v>123</v>
      </c>
      <c r="G6" s="637"/>
      <c r="H6" s="603">
        <v>4.45</v>
      </c>
      <c r="I6" s="490">
        <v>5.15</v>
      </c>
      <c r="J6" s="604">
        <v>23.25</v>
      </c>
      <c r="K6" s="648">
        <v>156.94999999999999</v>
      </c>
      <c r="L6" s="326">
        <v>7.0000000000000007E-2</v>
      </c>
      <c r="M6" s="49">
        <v>5.0000000000000001E-3</v>
      </c>
      <c r="N6" s="37">
        <v>0.5</v>
      </c>
      <c r="O6" s="37">
        <v>0</v>
      </c>
      <c r="P6" s="50">
        <v>0</v>
      </c>
      <c r="Q6" s="326">
        <v>65.400000000000006</v>
      </c>
      <c r="R6" s="37">
        <v>71.7</v>
      </c>
      <c r="S6" s="37">
        <v>16.41</v>
      </c>
      <c r="T6" s="37">
        <v>0.53</v>
      </c>
      <c r="U6" s="37">
        <v>26.79</v>
      </c>
      <c r="V6" s="37">
        <v>5.0000000000000001E-4</v>
      </c>
      <c r="W6" s="37">
        <v>2.9999999999999997E-4</v>
      </c>
      <c r="X6" s="269">
        <v>5.0000000000000001E-3</v>
      </c>
    </row>
    <row r="7" spans="1:24" s="36" customFormat="1" ht="26.4" customHeight="1">
      <c r="A7" s="175"/>
      <c r="B7" s="196"/>
      <c r="C7" s="205">
        <v>59</v>
      </c>
      <c r="D7" s="250" t="s">
        <v>64</v>
      </c>
      <c r="E7" s="381" t="s">
        <v>165</v>
      </c>
      <c r="F7" s="227" t="s">
        <v>90</v>
      </c>
      <c r="G7" s="121"/>
      <c r="H7" s="350">
        <v>7.79</v>
      </c>
      <c r="I7" s="21">
        <v>11.89</v>
      </c>
      <c r="J7" s="48">
        <v>26.65</v>
      </c>
      <c r="K7" s="349">
        <v>244.56</v>
      </c>
      <c r="L7" s="300">
        <v>0.22</v>
      </c>
      <c r="M7" s="18">
        <v>0.24</v>
      </c>
      <c r="N7" s="16">
        <v>0</v>
      </c>
      <c r="O7" s="16">
        <v>13.53</v>
      </c>
      <c r="P7" s="19">
        <v>0.12</v>
      </c>
      <c r="Q7" s="300">
        <v>47.76</v>
      </c>
      <c r="R7" s="16">
        <v>176.54</v>
      </c>
      <c r="S7" s="16">
        <v>57.95</v>
      </c>
      <c r="T7" s="16">
        <v>1.98</v>
      </c>
      <c r="U7" s="16">
        <v>292.94</v>
      </c>
      <c r="V7" s="16">
        <v>1.7999999999999999E-2</v>
      </c>
      <c r="W7" s="16">
        <v>4.0000000000000001E-3</v>
      </c>
      <c r="X7" s="41">
        <v>4.7E-2</v>
      </c>
    </row>
    <row r="8" spans="1:24" s="36" customFormat="1" ht="26.4" customHeight="1">
      <c r="A8" s="175"/>
      <c r="B8" s="196"/>
      <c r="C8" s="165">
        <v>114</v>
      </c>
      <c r="D8" s="214" t="s">
        <v>47</v>
      </c>
      <c r="E8" s="265" t="s">
        <v>54</v>
      </c>
      <c r="F8" s="454">
        <v>200</v>
      </c>
      <c r="G8" s="165"/>
      <c r="H8" s="18">
        <v>0.2</v>
      </c>
      <c r="I8" s="16">
        <v>0</v>
      </c>
      <c r="J8" s="19">
        <v>11</v>
      </c>
      <c r="K8" s="234">
        <v>44.8</v>
      </c>
      <c r="L8" s="300">
        <v>0</v>
      </c>
      <c r="M8" s="18">
        <v>0</v>
      </c>
      <c r="N8" s="16">
        <v>0.08</v>
      </c>
      <c r="O8" s="16">
        <v>0</v>
      </c>
      <c r="P8" s="41">
        <v>0</v>
      </c>
      <c r="Q8" s="18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1">
        <v>0</v>
      </c>
    </row>
    <row r="9" spans="1:24" s="36" customFormat="1" ht="26.4" customHeight="1">
      <c r="A9" s="175"/>
      <c r="B9" s="305"/>
      <c r="C9" s="511">
        <v>119</v>
      </c>
      <c r="D9" s="161" t="s">
        <v>58</v>
      </c>
      <c r="E9" s="251" t="s">
        <v>43</v>
      </c>
      <c r="F9" s="166">
        <v>30</v>
      </c>
      <c r="G9" s="593"/>
      <c r="H9" s="350">
        <v>2.13</v>
      </c>
      <c r="I9" s="21">
        <v>0.21</v>
      </c>
      <c r="J9" s="48">
        <v>13.26</v>
      </c>
      <c r="K9" s="561">
        <v>72</v>
      </c>
      <c r="L9" s="350">
        <v>0.03</v>
      </c>
      <c r="M9" s="20">
        <v>0.01</v>
      </c>
      <c r="N9" s="21">
        <v>0</v>
      </c>
      <c r="O9" s="21">
        <v>0</v>
      </c>
      <c r="P9" s="48">
        <v>0</v>
      </c>
      <c r="Q9" s="350">
        <v>11.1</v>
      </c>
      <c r="R9" s="21">
        <v>65.400000000000006</v>
      </c>
      <c r="S9" s="21">
        <v>19.5</v>
      </c>
      <c r="T9" s="21">
        <v>0.84</v>
      </c>
      <c r="U9" s="21">
        <v>27.9</v>
      </c>
      <c r="V9" s="21">
        <v>1E-3</v>
      </c>
      <c r="W9" s="21">
        <v>2E-3</v>
      </c>
      <c r="X9" s="48">
        <v>0</v>
      </c>
    </row>
    <row r="10" spans="1:24" s="36" customFormat="1" ht="26.4" customHeight="1">
      <c r="A10" s="175"/>
      <c r="B10" s="166"/>
      <c r="C10" s="205">
        <v>120</v>
      </c>
      <c r="D10" s="161" t="s">
        <v>49</v>
      </c>
      <c r="E10" s="251" t="s">
        <v>13</v>
      </c>
      <c r="F10" s="166">
        <v>30</v>
      </c>
      <c r="G10" s="593"/>
      <c r="H10" s="300">
        <v>1.71</v>
      </c>
      <c r="I10" s="16">
        <v>0.33</v>
      </c>
      <c r="J10" s="41">
        <v>11.16</v>
      </c>
      <c r="K10" s="244">
        <v>54.39</v>
      </c>
      <c r="L10" s="18">
        <v>0.02</v>
      </c>
      <c r="M10" s="18">
        <v>0.03</v>
      </c>
      <c r="N10" s="16">
        <v>0.1</v>
      </c>
      <c r="O10" s="16">
        <v>0</v>
      </c>
      <c r="P10" s="19">
        <v>0</v>
      </c>
      <c r="Q10" s="300">
        <v>8.5</v>
      </c>
      <c r="R10" s="16">
        <v>30</v>
      </c>
      <c r="S10" s="16">
        <v>10.25</v>
      </c>
      <c r="T10" s="16">
        <v>0.56999999999999995</v>
      </c>
      <c r="U10" s="16">
        <v>91.87</v>
      </c>
      <c r="V10" s="16">
        <v>2.5000000000000001E-3</v>
      </c>
      <c r="W10" s="16">
        <v>2.5000000000000001E-3</v>
      </c>
      <c r="X10" s="41">
        <v>0.02</v>
      </c>
    </row>
    <row r="11" spans="1:24" s="36" customFormat="1" ht="26.4" customHeight="1">
      <c r="A11" s="175"/>
      <c r="B11" s="166"/>
      <c r="C11" s="205" t="s">
        <v>184</v>
      </c>
      <c r="D11" s="161" t="s">
        <v>18</v>
      </c>
      <c r="E11" s="251" t="s">
        <v>185</v>
      </c>
      <c r="F11" s="166">
        <v>250</v>
      </c>
      <c r="G11" s="593"/>
      <c r="H11" s="300">
        <v>1.5</v>
      </c>
      <c r="I11" s="16">
        <v>0</v>
      </c>
      <c r="J11" s="41">
        <v>31.25</v>
      </c>
      <c r="K11" s="322">
        <v>131</v>
      </c>
      <c r="L11" s="18"/>
      <c r="M11" s="18"/>
      <c r="N11" s="16"/>
      <c r="O11" s="16"/>
      <c r="P11" s="19"/>
      <c r="Q11" s="300"/>
      <c r="R11" s="16"/>
      <c r="S11" s="16"/>
      <c r="T11" s="16"/>
      <c r="U11" s="16"/>
      <c r="V11" s="16"/>
      <c r="W11" s="16"/>
      <c r="X11" s="41"/>
    </row>
    <row r="12" spans="1:24" s="36" customFormat="1" ht="26.4" customHeight="1">
      <c r="A12" s="175"/>
      <c r="B12" s="166"/>
      <c r="C12" s="205"/>
      <c r="D12" s="161"/>
      <c r="E12" s="219" t="s">
        <v>21</v>
      </c>
      <c r="F12" s="342">
        <v>765</v>
      </c>
      <c r="G12" s="593"/>
      <c r="H12" s="350">
        <v>16.28</v>
      </c>
      <c r="I12" s="21">
        <v>17.579999999999998</v>
      </c>
      <c r="J12" s="48">
        <v>85.32</v>
      </c>
      <c r="K12" s="561">
        <f>K6+K7+K8+K9+K10+K11</f>
        <v>703.69999999999993</v>
      </c>
      <c r="L12" s="350">
        <v>0.31000000000000005</v>
      </c>
      <c r="M12" s="21">
        <v>0.27500000000000002</v>
      </c>
      <c r="N12" s="21">
        <v>0.67999999999999994</v>
      </c>
      <c r="O12" s="21">
        <v>13.53</v>
      </c>
      <c r="P12" s="22">
        <v>0.12</v>
      </c>
      <c r="Q12" s="350">
        <v>135.22</v>
      </c>
      <c r="R12" s="21">
        <v>285.89999999999998</v>
      </c>
      <c r="S12" s="21">
        <v>88.69</v>
      </c>
      <c r="T12" s="21">
        <v>3.8799999999999994</v>
      </c>
      <c r="U12" s="21">
        <v>412.28000000000003</v>
      </c>
      <c r="V12" s="21">
        <v>2.0999999999999998E-2</v>
      </c>
      <c r="W12" s="21">
        <v>6.8000000000000005E-3</v>
      </c>
      <c r="X12" s="48">
        <v>7.1999999999999995E-2</v>
      </c>
    </row>
    <row r="13" spans="1:24" s="36" customFormat="1" ht="26.4" customHeight="1" thickBot="1">
      <c r="A13" s="176"/>
      <c r="B13" s="309"/>
      <c r="C13" s="243"/>
      <c r="D13" s="317"/>
      <c r="E13" s="220" t="s">
        <v>22</v>
      </c>
      <c r="F13" s="482"/>
      <c r="G13" s="253"/>
      <c r="H13" s="249"/>
      <c r="I13" s="53"/>
      <c r="J13" s="138"/>
      <c r="K13" s="638">
        <f>K12/23.5</f>
        <v>29.944680851063826</v>
      </c>
      <c r="L13" s="249"/>
      <c r="M13" s="189"/>
      <c r="N13" s="53"/>
      <c r="O13" s="53"/>
      <c r="P13" s="157"/>
      <c r="Q13" s="249"/>
      <c r="R13" s="53"/>
      <c r="S13" s="53"/>
      <c r="T13" s="53"/>
      <c r="U13" s="53"/>
      <c r="V13" s="53"/>
      <c r="W13" s="53"/>
      <c r="X13" s="138"/>
    </row>
    <row r="14" spans="1:24" s="17" customFormat="1" ht="26.4" customHeight="1">
      <c r="A14" s="126" t="s">
        <v>7</v>
      </c>
      <c r="B14" s="351"/>
      <c r="C14" s="170">
        <v>25</v>
      </c>
      <c r="D14" s="313" t="s">
        <v>20</v>
      </c>
      <c r="E14" s="451" t="s">
        <v>52</v>
      </c>
      <c r="F14" s="453">
        <v>150</v>
      </c>
      <c r="G14" s="170"/>
      <c r="H14" s="38">
        <v>0.6</v>
      </c>
      <c r="I14" s="39">
        <v>0.45</v>
      </c>
      <c r="J14" s="44">
        <v>12.3</v>
      </c>
      <c r="K14" s="236">
        <v>54.9</v>
      </c>
      <c r="L14" s="339">
        <v>0.03</v>
      </c>
      <c r="M14" s="38">
        <v>0.05</v>
      </c>
      <c r="N14" s="39">
        <v>7.5</v>
      </c>
      <c r="O14" s="39">
        <v>0</v>
      </c>
      <c r="P14" s="40">
        <v>0</v>
      </c>
      <c r="Q14" s="38">
        <v>28.5</v>
      </c>
      <c r="R14" s="39">
        <v>24</v>
      </c>
      <c r="S14" s="39">
        <v>18</v>
      </c>
      <c r="T14" s="39">
        <v>3.45</v>
      </c>
      <c r="U14" s="39">
        <v>232.5</v>
      </c>
      <c r="V14" s="39">
        <v>2E-3</v>
      </c>
      <c r="W14" s="39">
        <v>2.0000000000000001E-4</v>
      </c>
      <c r="X14" s="48">
        <v>0.02</v>
      </c>
    </row>
    <row r="15" spans="1:24" s="17" customFormat="1" ht="26.4" customHeight="1">
      <c r="A15" s="126"/>
      <c r="B15" s="109"/>
      <c r="C15" s="340">
        <v>257</v>
      </c>
      <c r="D15" s="250" t="s">
        <v>9</v>
      </c>
      <c r="E15" s="381" t="s">
        <v>175</v>
      </c>
      <c r="F15" s="227">
        <v>200</v>
      </c>
      <c r="G15" s="180"/>
      <c r="H15" s="301">
        <v>7.62</v>
      </c>
      <c r="I15" s="13">
        <v>13</v>
      </c>
      <c r="J15" s="45">
        <v>5.65</v>
      </c>
      <c r="K15" s="181">
        <v>172.8</v>
      </c>
      <c r="L15" s="301">
        <v>7.0000000000000007E-2</v>
      </c>
      <c r="M15" s="92">
        <v>0.09</v>
      </c>
      <c r="N15" s="13">
        <v>4.78</v>
      </c>
      <c r="O15" s="13">
        <v>40</v>
      </c>
      <c r="P15" s="45">
        <v>0.08</v>
      </c>
      <c r="Q15" s="92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5">
        <v>0.03</v>
      </c>
    </row>
    <row r="16" spans="1:24" s="36" customFormat="1" ht="32.25" customHeight="1">
      <c r="A16" s="127"/>
      <c r="B16" s="196"/>
      <c r="C16" s="340">
        <v>177</v>
      </c>
      <c r="D16" s="182" t="s">
        <v>10</v>
      </c>
      <c r="E16" s="212" t="s">
        <v>181</v>
      </c>
      <c r="F16" s="165">
        <v>90</v>
      </c>
      <c r="G16" s="179"/>
      <c r="H16" s="300">
        <v>15.76</v>
      </c>
      <c r="I16" s="16">
        <v>13.35</v>
      </c>
      <c r="J16" s="41">
        <v>1.61</v>
      </c>
      <c r="K16" s="244">
        <v>190.46</v>
      </c>
      <c r="L16" s="300">
        <v>0.06</v>
      </c>
      <c r="M16" s="18">
        <v>0.11</v>
      </c>
      <c r="N16" s="16">
        <v>1.7</v>
      </c>
      <c r="O16" s="16">
        <v>117</v>
      </c>
      <c r="P16" s="19">
        <v>8.9999999999999993E-3</v>
      </c>
      <c r="Q16" s="300">
        <v>22.18</v>
      </c>
      <c r="R16" s="16">
        <v>132.24</v>
      </c>
      <c r="S16" s="16">
        <v>19.46</v>
      </c>
      <c r="T16" s="16">
        <v>1.1399999999999999</v>
      </c>
      <c r="U16" s="16">
        <v>222.69</v>
      </c>
      <c r="V16" s="16">
        <v>4.3E-3</v>
      </c>
      <c r="W16" s="16">
        <v>2.0000000000000001E-4</v>
      </c>
      <c r="X16" s="41">
        <v>0.1</v>
      </c>
    </row>
    <row r="17" spans="1:24" s="36" customFormat="1" ht="27" customHeight="1">
      <c r="A17" s="127"/>
      <c r="B17" s="147"/>
      <c r="C17" s="206">
        <v>55</v>
      </c>
      <c r="D17" s="182" t="s">
        <v>66</v>
      </c>
      <c r="E17" s="212" t="s">
        <v>106</v>
      </c>
      <c r="F17" s="165">
        <v>150</v>
      </c>
      <c r="G17" s="179"/>
      <c r="H17" s="301">
        <v>3.6</v>
      </c>
      <c r="I17" s="13">
        <v>4.95</v>
      </c>
      <c r="J17" s="45">
        <v>24.6</v>
      </c>
      <c r="K17" s="181">
        <v>156.6</v>
      </c>
      <c r="L17" s="92">
        <v>0.03</v>
      </c>
      <c r="M17" s="92">
        <v>0.03</v>
      </c>
      <c r="N17" s="13">
        <v>0</v>
      </c>
      <c r="O17" s="13">
        <v>0</v>
      </c>
      <c r="P17" s="24">
        <v>0</v>
      </c>
      <c r="Q17" s="301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5">
        <v>0.03</v>
      </c>
    </row>
    <row r="18" spans="1:24" s="17" customFormat="1" ht="38.25" customHeight="1">
      <c r="A18" s="128"/>
      <c r="B18" s="145"/>
      <c r="C18" s="369">
        <v>104</v>
      </c>
      <c r="D18" s="183" t="s">
        <v>18</v>
      </c>
      <c r="E18" s="212" t="s">
        <v>80</v>
      </c>
      <c r="F18" s="165">
        <v>200</v>
      </c>
      <c r="G18" s="209"/>
      <c r="H18" s="300">
        <v>0</v>
      </c>
      <c r="I18" s="16">
        <v>0</v>
      </c>
      <c r="J18" s="41">
        <v>19.8</v>
      </c>
      <c r="K18" s="244">
        <v>81.599999999999994</v>
      </c>
      <c r="L18" s="300">
        <v>0.16</v>
      </c>
      <c r="M18" s="18">
        <v>0.1</v>
      </c>
      <c r="N18" s="16">
        <v>9.18</v>
      </c>
      <c r="O18" s="16">
        <v>80</v>
      </c>
      <c r="P18" s="19">
        <v>0.96</v>
      </c>
      <c r="Q18" s="300">
        <v>0.78</v>
      </c>
      <c r="R18" s="16">
        <v>0</v>
      </c>
      <c r="S18" s="16">
        <v>0</v>
      </c>
      <c r="T18" s="16">
        <v>0</v>
      </c>
      <c r="U18" s="16">
        <v>0.24</v>
      </c>
      <c r="V18" s="16">
        <v>0</v>
      </c>
      <c r="W18" s="16">
        <v>0</v>
      </c>
      <c r="X18" s="41">
        <v>0</v>
      </c>
    </row>
    <row r="19" spans="1:24" s="17" customFormat="1" ht="26.4" customHeight="1">
      <c r="A19" s="128"/>
      <c r="B19" s="145"/>
      <c r="C19" s="369">
        <v>119</v>
      </c>
      <c r="D19" s="182" t="s">
        <v>14</v>
      </c>
      <c r="E19" s="218" t="s">
        <v>58</v>
      </c>
      <c r="F19" s="165">
        <v>30</v>
      </c>
      <c r="G19" s="179"/>
      <c r="H19" s="300">
        <v>2.13</v>
      </c>
      <c r="I19" s="16">
        <v>0.21</v>
      </c>
      <c r="J19" s="41">
        <v>13.26</v>
      </c>
      <c r="K19" s="244">
        <v>72</v>
      </c>
      <c r="L19" s="300">
        <v>0.03</v>
      </c>
      <c r="M19" s="18">
        <v>0.01</v>
      </c>
      <c r="N19" s="16">
        <v>0</v>
      </c>
      <c r="O19" s="16">
        <v>0</v>
      </c>
      <c r="P19" s="41">
        <v>0</v>
      </c>
      <c r="Q19" s="18">
        <v>11.1</v>
      </c>
      <c r="R19" s="16">
        <v>65.400000000000006</v>
      </c>
      <c r="S19" s="16">
        <v>19.5</v>
      </c>
      <c r="T19" s="16">
        <v>0.84</v>
      </c>
      <c r="U19" s="16">
        <v>27.9</v>
      </c>
      <c r="V19" s="16">
        <v>1E-3</v>
      </c>
      <c r="W19" s="16">
        <v>2E-3</v>
      </c>
      <c r="X19" s="41">
        <v>0</v>
      </c>
    </row>
    <row r="20" spans="1:24" s="17" customFormat="1" ht="23.25" customHeight="1">
      <c r="A20" s="128"/>
      <c r="B20" s="167"/>
      <c r="C20" s="206">
        <v>120</v>
      </c>
      <c r="D20" s="182" t="s">
        <v>15</v>
      </c>
      <c r="E20" s="218" t="s">
        <v>49</v>
      </c>
      <c r="F20" s="165">
        <v>25</v>
      </c>
      <c r="G20" s="179"/>
      <c r="H20" s="300">
        <v>1.42</v>
      </c>
      <c r="I20" s="16">
        <v>0.27</v>
      </c>
      <c r="J20" s="41">
        <v>9.3000000000000007</v>
      </c>
      <c r="K20" s="244">
        <v>45.32</v>
      </c>
      <c r="L20" s="350">
        <v>0.02</v>
      </c>
      <c r="M20" s="20">
        <v>0.03</v>
      </c>
      <c r="N20" s="21">
        <v>0.1</v>
      </c>
      <c r="O20" s="21">
        <v>0</v>
      </c>
      <c r="P20" s="22">
        <v>0</v>
      </c>
      <c r="Q20" s="350">
        <v>8.5</v>
      </c>
      <c r="R20" s="21">
        <v>30</v>
      </c>
      <c r="S20" s="21">
        <v>10.25</v>
      </c>
      <c r="T20" s="21">
        <v>0.56999999999999995</v>
      </c>
      <c r="U20" s="21">
        <v>91.87</v>
      </c>
      <c r="V20" s="21">
        <v>2.5000000000000001E-3</v>
      </c>
      <c r="W20" s="21">
        <v>2.5000000000000001E-3</v>
      </c>
      <c r="X20" s="48">
        <v>0.02</v>
      </c>
    </row>
    <row r="21" spans="1:24" s="36" customFormat="1" ht="26.4" customHeight="1">
      <c r="A21" s="127"/>
      <c r="B21" s="196"/>
      <c r="C21" s="207"/>
      <c r="D21" s="507"/>
      <c r="E21" s="219" t="s">
        <v>21</v>
      </c>
      <c r="F21" s="238">
        <f>SUM(F14:F20)</f>
        <v>845</v>
      </c>
      <c r="G21" s="328"/>
      <c r="H21" s="247">
        <f t="shared" ref="H21:X21" si="0">SUM(H14:H20)</f>
        <v>31.130000000000003</v>
      </c>
      <c r="I21" s="34">
        <f t="shared" si="0"/>
        <v>32.229999999999997</v>
      </c>
      <c r="J21" s="75">
        <f t="shared" si="0"/>
        <v>86.52000000000001</v>
      </c>
      <c r="K21" s="521">
        <f t="shared" si="0"/>
        <v>773.68000000000006</v>
      </c>
      <c r="L21" s="35">
        <f t="shared" si="0"/>
        <v>0.4</v>
      </c>
      <c r="M21" s="34">
        <f t="shared" si="0"/>
        <v>0.42000000000000004</v>
      </c>
      <c r="N21" s="34">
        <f t="shared" si="0"/>
        <v>23.26</v>
      </c>
      <c r="O21" s="34">
        <f t="shared" si="0"/>
        <v>237</v>
      </c>
      <c r="P21" s="340">
        <f t="shared" si="0"/>
        <v>1.0489999999999999</v>
      </c>
      <c r="Q21" s="247">
        <f t="shared" si="0"/>
        <v>127.44</v>
      </c>
      <c r="R21" s="34">
        <f t="shared" si="0"/>
        <v>510.03</v>
      </c>
      <c r="S21" s="34">
        <f t="shared" si="0"/>
        <v>107.18</v>
      </c>
      <c r="T21" s="34">
        <f t="shared" si="0"/>
        <v>8.32</v>
      </c>
      <c r="U21" s="34">
        <f t="shared" si="0"/>
        <v>937.54</v>
      </c>
      <c r="V21" s="34">
        <f t="shared" si="0"/>
        <v>1.3800000000000002E-2</v>
      </c>
      <c r="W21" s="34">
        <f t="shared" si="0"/>
        <v>2.92E-2</v>
      </c>
      <c r="X21" s="75">
        <f t="shared" si="0"/>
        <v>0.2</v>
      </c>
    </row>
    <row r="22" spans="1:24" s="36" customFormat="1" ht="26.4" customHeight="1" thickBot="1">
      <c r="A22" s="178"/>
      <c r="B22" s="309"/>
      <c r="C22" s="208"/>
      <c r="D22" s="636"/>
      <c r="E22" s="220" t="s">
        <v>22</v>
      </c>
      <c r="F22" s="169"/>
      <c r="G22" s="341"/>
      <c r="H22" s="249"/>
      <c r="I22" s="53"/>
      <c r="J22" s="138"/>
      <c r="K22" s="639">
        <f>K21/23.5</f>
        <v>32.922553191489364</v>
      </c>
      <c r="L22" s="189"/>
      <c r="M22" s="189"/>
      <c r="N22" s="53"/>
      <c r="O22" s="53"/>
      <c r="P22" s="157"/>
      <c r="Q22" s="249"/>
      <c r="R22" s="53"/>
      <c r="S22" s="53"/>
      <c r="T22" s="53"/>
      <c r="U22" s="53"/>
      <c r="V22" s="53"/>
      <c r="W22" s="53"/>
      <c r="X22" s="138"/>
    </row>
    <row r="23" spans="1:24" ht="15.6">
      <c r="A23" s="9"/>
      <c r="B23" s="281"/>
      <c r="C23" s="282"/>
      <c r="D23" s="292"/>
      <c r="E23" s="28"/>
      <c r="F23" s="28"/>
      <c r="G23" s="260"/>
      <c r="H23" s="261"/>
      <c r="I23" s="260"/>
      <c r="J23" s="28"/>
      <c r="K23" s="262"/>
      <c r="L23" s="28"/>
      <c r="M23" s="28"/>
      <c r="N23" s="28"/>
      <c r="O23" s="263"/>
      <c r="P23" s="263"/>
      <c r="Q23" s="263"/>
      <c r="R23" s="263"/>
      <c r="S23" s="26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88"/>
      <c r="C2" s="7"/>
      <c r="D2" s="6" t="s">
        <v>3</v>
      </c>
      <c r="E2" s="6"/>
      <c r="F2" s="8" t="s">
        <v>2</v>
      </c>
      <c r="G2" s="141">
        <v>17</v>
      </c>
      <c r="H2" s="6"/>
      <c r="K2" s="8"/>
      <c r="L2" s="7"/>
      <c r="M2" s="1"/>
      <c r="N2" s="2"/>
    </row>
    <row r="3" spans="1:24" ht="15" thickBot="1">
      <c r="A3" s="1"/>
      <c r="B3" s="28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707"/>
      <c r="C4" s="118" t="s">
        <v>40</v>
      </c>
      <c r="D4" s="159"/>
      <c r="E4" s="211"/>
      <c r="F4" s="124"/>
      <c r="G4" s="124"/>
      <c r="H4" s="81" t="s">
        <v>23</v>
      </c>
      <c r="I4" s="81"/>
      <c r="J4" s="81"/>
      <c r="K4" s="366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708"/>
      <c r="C5" s="119" t="s">
        <v>41</v>
      </c>
      <c r="D5" s="160" t="s">
        <v>42</v>
      </c>
      <c r="E5" s="699" t="s">
        <v>39</v>
      </c>
      <c r="F5" s="125" t="s">
        <v>27</v>
      </c>
      <c r="G5" s="125" t="s">
        <v>38</v>
      </c>
      <c r="H5" s="716" t="s">
        <v>28</v>
      </c>
      <c r="I5" s="717" t="s">
        <v>29</v>
      </c>
      <c r="J5" s="718" t="s">
        <v>30</v>
      </c>
      <c r="K5" s="367" t="s">
        <v>31</v>
      </c>
      <c r="L5" s="719" t="s">
        <v>32</v>
      </c>
      <c r="M5" s="719" t="s">
        <v>128</v>
      </c>
      <c r="N5" s="80" t="s">
        <v>33</v>
      </c>
      <c r="O5" s="720" t="s">
        <v>129</v>
      </c>
      <c r="P5" s="721" t="s">
        <v>130</v>
      </c>
      <c r="Q5" s="716" t="s">
        <v>34</v>
      </c>
      <c r="R5" s="717" t="s">
        <v>35</v>
      </c>
      <c r="S5" s="717" t="s">
        <v>36</v>
      </c>
      <c r="T5" s="721" t="s">
        <v>37</v>
      </c>
      <c r="U5" s="719" t="s">
        <v>131</v>
      </c>
      <c r="V5" s="719" t="s">
        <v>132</v>
      </c>
      <c r="W5" s="719" t="s">
        <v>133</v>
      </c>
      <c r="X5" s="711" t="s">
        <v>134</v>
      </c>
    </row>
    <row r="6" spans="1:24" s="17" customFormat="1" ht="26.4" customHeight="1">
      <c r="A6" s="126" t="s">
        <v>6</v>
      </c>
      <c r="B6" s="165"/>
      <c r="C6" s="158">
        <v>1</v>
      </c>
      <c r="D6" s="503" t="s">
        <v>20</v>
      </c>
      <c r="E6" s="347" t="s">
        <v>12</v>
      </c>
      <c r="F6" s="179">
        <v>15</v>
      </c>
      <c r="G6" s="712"/>
      <c r="H6" s="339">
        <v>3.66</v>
      </c>
      <c r="I6" s="39">
        <v>3.54</v>
      </c>
      <c r="J6" s="40">
        <v>0</v>
      </c>
      <c r="K6" s="323">
        <v>46.5</v>
      </c>
      <c r="L6" s="339">
        <v>0</v>
      </c>
      <c r="M6" s="39">
        <v>4.4999999999999998E-2</v>
      </c>
      <c r="N6" s="39">
        <v>0.24</v>
      </c>
      <c r="O6" s="39">
        <v>43.2</v>
      </c>
      <c r="P6" s="44">
        <v>0.14000000000000001</v>
      </c>
      <c r="Q6" s="339">
        <v>150</v>
      </c>
      <c r="R6" s="39">
        <v>81.599999999999994</v>
      </c>
      <c r="S6" s="39">
        <v>7.05</v>
      </c>
      <c r="T6" s="39">
        <v>0.09</v>
      </c>
      <c r="U6" s="39">
        <v>13.2</v>
      </c>
      <c r="V6" s="39">
        <v>0</v>
      </c>
      <c r="W6" s="39">
        <v>0</v>
      </c>
      <c r="X6" s="40">
        <v>0</v>
      </c>
    </row>
    <row r="7" spans="1:24" s="36" customFormat="1" ht="26.4" customHeight="1">
      <c r="A7" s="175"/>
      <c r="B7" s="195" t="s">
        <v>76</v>
      </c>
      <c r="C7" s="201">
        <v>90</v>
      </c>
      <c r="D7" s="632" t="s">
        <v>10</v>
      </c>
      <c r="E7" s="476" t="s">
        <v>140</v>
      </c>
      <c r="F7" s="700">
        <v>90</v>
      </c>
      <c r="G7" s="632"/>
      <c r="H7" s="406">
        <v>15.2</v>
      </c>
      <c r="I7" s="68">
        <v>14.04</v>
      </c>
      <c r="J7" s="69">
        <v>8.9</v>
      </c>
      <c r="K7" s="599">
        <v>222.75</v>
      </c>
      <c r="L7" s="406">
        <v>0.36</v>
      </c>
      <c r="M7" s="68">
        <v>0.15</v>
      </c>
      <c r="N7" s="68">
        <v>0.09</v>
      </c>
      <c r="O7" s="68">
        <v>25.35</v>
      </c>
      <c r="P7" s="133">
        <v>0.16</v>
      </c>
      <c r="Q7" s="406">
        <v>54.18</v>
      </c>
      <c r="R7" s="68">
        <v>117.54</v>
      </c>
      <c r="S7" s="68">
        <v>24.85</v>
      </c>
      <c r="T7" s="68">
        <v>1.6</v>
      </c>
      <c r="U7" s="68">
        <v>268.38</v>
      </c>
      <c r="V7" s="68">
        <v>0</v>
      </c>
      <c r="W7" s="68">
        <v>0</v>
      </c>
      <c r="X7" s="69">
        <v>0.09</v>
      </c>
    </row>
    <row r="8" spans="1:24" s="36" customFormat="1" ht="26.4" customHeight="1">
      <c r="A8" s="175"/>
      <c r="B8" s="197" t="s">
        <v>141</v>
      </c>
      <c r="C8" s="202">
        <v>126</v>
      </c>
      <c r="D8" s="633" t="s">
        <v>10</v>
      </c>
      <c r="E8" s="394" t="s">
        <v>177</v>
      </c>
      <c r="F8" s="202">
        <v>90</v>
      </c>
      <c r="G8" s="633"/>
      <c r="H8" s="302">
        <v>16.649999999999999</v>
      </c>
      <c r="I8" s="74">
        <v>8.01</v>
      </c>
      <c r="J8" s="131">
        <v>4.8600000000000003</v>
      </c>
      <c r="K8" s="525">
        <v>168.75</v>
      </c>
      <c r="L8" s="302">
        <v>0.05</v>
      </c>
      <c r="M8" s="74">
        <v>0.12</v>
      </c>
      <c r="N8" s="74">
        <v>0.55000000000000004</v>
      </c>
      <c r="O8" s="74">
        <v>0</v>
      </c>
      <c r="P8" s="676">
        <v>0</v>
      </c>
      <c r="Q8" s="302">
        <v>11.79</v>
      </c>
      <c r="R8" s="74">
        <v>210.82</v>
      </c>
      <c r="S8" s="74">
        <v>22.04</v>
      </c>
      <c r="T8" s="74">
        <v>2.4700000000000002</v>
      </c>
      <c r="U8" s="74">
        <v>302.31</v>
      </c>
      <c r="V8" s="74">
        <v>0</v>
      </c>
      <c r="W8" s="74">
        <v>0</v>
      </c>
      <c r="X8" s="131">
        <v>0.05</v>
      </c>
    </row>
    <row r="9" spans="1:24" s="36" customFormat="1" ht="26.4" customHeight="1">
      <c r="A9" s="175"/>
      <c r="B9" s="196"/>
      <c r="C9" s="167">
        <v>53</v>
      </c>
      <c r="D9" s="331" t="s">
        <v>66</v>
      </c>
      <c r="E9" s="423" t="s">
        <v>63</v>
      </c>
      <c r="F9" s="120">
        <v>150</v>
      </c>
      <c r="G9" s="167"/>
      <c r="H9" s="92">
        <v>3.3</v>
      </c>
      <c r="I9" s="13">
        <v>4.95</v>
      </c>
      <c r="J9" s="24">
        <v>32.25</v>
      </c>
      <c r="K9" s="168">
        <v>186.45</v>
      </c>
      <c r="L9" s="92">
        <v>0.03</v>
      </c>
      <c r="M9" s="92">
        <v>0.03</v>
      </c>
      <c r="N9" s="13">
        <v>0</v>
      </c>
      <c r="O9" s="13">
        <v>18.899999999999999</v>
      </c>
      <c r="P9" s="24">
        <v>0.08</v>
      </c>
      <c r="Q9" s="301">
        <v>4.95</v>
      </c>
      <c r="R9" s="13">
        <v>79.83</v>
      </c>
      <c r="S9" s="33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5">
        <v>2.7E-2</v>
      </c>
    </row>
    <row r="10" spans="1:24" s="36" customFormat="1" ht="36" customHeight="1">
      <c r="A10" s="175"/>
      <c r="B10" s="165"/>
      <c r="C10" s="166">
        <v>95</v>
      </c>
      <c r="D10" s="182" t="s">
        <v>18</v>
      </c>
      <c r="E10" s="307" t="s">
        <v>161</v>
      </c>
      <c r="F10" s="221">
        <v>200</v>
      </c>
      <c r="G10" s="182"/>
      <c r="H10" s="300">
        <v>0</v>
      </c>
      <c r="I10" s="16">
        <v>0</v>
      </c>
      <c r="J10" s="19">
        <v>20</v>
      </c>
      <c r="K10" s="235">
        <v>80.400000000000006</v>
      </c>
      <c r="L10" s="18">
        <v>0.1</v>
      </c>
      <c r="M10" s="18">
        <v>0.1</v>
      </c>
      <c r="N10" s="16">
        <v>3</v>
      </c>
      <c r="O10" s="16">
        <v>79.2</v>
      </c>
      <c r="P10" s="19">
        <v>0.96</v>
      </c>
      <c r="Q10" s="300">
        <v>0</v>
      </c>
      <c r="R10" s="16">
        <v>0</v>
      </c>
      <c r="S10" s="32">
        <v>0</v>
      </c>
      <c r="T10" s="16">
        <v>0</v>
      </c>
      <c r="U10" s="16">
        <v>0</v>
      </c>
      <c r="V10" s="16">
        <v>0</v>
      </c>
      <c r="W10" s="16">
        <v>0</v>
      </c>
      <c r="X10" s="45">
        <v>0</v>
      </c>
    </row>
    <row r="11" spans="1:24" s="36" customFormat="1" ht="26.4" customHeight="1">
      <c r="A11" s="175"/>
      <c r="B11" s="166"/>
      <c r="C11" s="122">
        <v>119</v>
      </c>
      <c r="D11" s="503" t="s">
        <v>14</v>
      </c>
      <c r="E11" s="182" t="s">
        <v>58</v>
      </c>
      <c r="F11" s="179">
        <v>25</v>
      </c>
      <c r="G11" s="713"/>
      <c r="H11" s="300">
        <v>1.7749999999999999</v>
      </c>
      <c r="I11" s="16">
        <v>0.17499999999999999</v>
      </c>
      <c r="J11" s="41">
        <v>11.05</v>
      </c>
      <c r="K11" s="323">
        <v>60</v>
      </c>
      <c r="L11" s="350">
        <v>2.5000000000000001E-2</v>
      </c>
      <c r="M11" s="21">
        <v>8.0000000000000002E-3</v>
      </c>
      <c r="N11" s="21">
        <v>0</v>
      </c>
      <c r="O11" s="21">
        <v>0</v>
      </c>
      <c r="P11" s="22">
        <v>0</v>
      </c>
      <c r="Q11" s="350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8">
        <v>0</v>
      </c>
    </row>
    <row r="12" spans="1:24" s="36" customFormat="1" ht="26.4" customHeight="1">
      <c r="A12" s="175"/>
      <c r="B12" s="166"/>
      <c r="C12" s="158">
        <v>120</v>
      </c>
      <c r="D12" s="503" t="s">
        <v>15</v>
      </c>
      <c r="E12" s="182" t="s">
        <v>49</v>
      </c>
      <c r="F12" s="179">
        <v>20</v>
      </c>
      <c r="G12" s="713"/>
      <c r="H12" s="300">
        <v>1.1399999999999999</v>
      </c>
      <c r="I12" s="16">
        <v>0.22</v>
      </c>
      <c r="J12" s="41">
        <v>7.44</v>
      </c>
      <c r="K12" s="323">
        <v>36.26</v>
      </c>
      <c r="L12" s="350">
        <v>0.02</v>
      </c>
      <c r="M12" s="21">
        <v>2.4E-2</v>
      </c>
      <c r="N12" s="21">
        <v>0.08</v>
      </c>
      <c r="O12" s="21">
        <v>0</v>
      </c>
      <c r="P12" s="22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36" customFormat="1" ht="26.4" customHeight="1">
      <c r="A13" s="175"/>
      <c r="B13" s="222" t="s">
        <v>76</v>
      </c>
      <c r="C13" s="201"/>
      <c r="D13" s="632"/>
      <c r="E13" s="570" t="s">
        <v>21</v>
      </c>
      <c r="F13" s="700">
        <f>F6+F7+F9+F10+F11+F12</f>
        <v>500</v>
      </c>
      <c r="G13" s="201"/>
      <c r="H13" s="246">
        <f t="shared" ref="H13:X13" si="0">H6+H7+H9+H10+H11+H12</f>
        <v>25.074999999999999</v>
      </c>
      <c r="I13" s="23">
        <f t="shared" si="0"/>
        <v>22.924999999999997</v>
      </c>
      <c r="J13" s="70">
        <f t="shared" si="0"/>
        <v>79.64</v>
      </c>
      <c r="K13" s="201">
        <f t="shared" si="0"/>
        <v>632.36</v>
      </c>
      <c r="L13" s="246">
        <f t="shared" si="0"/>
        <v>0.53500000000000003</v>
      </c>
      <c r="M13" s="23">
        <f t="shared" si="0"/>
        <v>0.35700000000000004</v>
      </c>
      <c r="N13" s="23">
        <f t="shared" si="0"/>
        <v>3.41</v>
      </c>
      <c r="O13" s="23">
        <f t="shared" si="0"/>
        <v>166.65000000000003</v>
      </c>
      <c r="P13" s="132">
        <f t="shared" si="0"/>
        <v>1.34</v>
      </c>
      <c r="Q13" s="246">
        <f t="shared" si="0"/>
        <v>225.18</v>
      </c>
      <c r="R13" s="23">
        <f t="shared" si="0"/>
        <v>357.46999999999997</v>
      </c>
      <c r="S13" s="23">
        <f t="shared" si="0"/>
        <v>82.87</v>
      </c>
      <c r="T13" s="23">
        <f t="shared" si="0"/>
        <v>3.38</v>
      </c>
      <c r="U13" s="23">
        <f t="shared" si="0"/>
        <v>378.84999999999997</v>
      </c>
      <c r="V13" s="23">
        <f t="shared" si="0"/>
        <v>2.8E-3</v>
      </c>
      <c r="W13" s="23">
        <f t="shared" si="0"/>
        <v>1.2E-2</v>
      </c>
      <c r="X13" s="70">
        <f t="shared" si="0"/>
        <v>0.129</v>
      </c>
    </row>
    <row r="14" spans="1:24" s="36" customFormat="1" ht="26.4" customHeight="1">
      <c r="A14" s="175"/>
      <c r="B14" s="197" t="s">
        <v>141</v>
      </c>
      <c r="C14" s="202"/>
      <c r="D14" s="704"/>
      <c r="E14" s="575" t="s">
        <v>21</v>
      </c>
      <c r="F14" s="698">
        <f>F6+F8+F9+F10+F11+F12</f>
        <v>500</v>
      </c>
      <c r="G14" s="611"/>
      <c r="H14" s="608">
        <f t="shared" ref="H14:X14" si="1">H6+H8+H9+H10+H11+H12</f>
        <v>26.524999999999999</v>
      </c>
      <c r="I14" s="605">
        <f t="shared" si="1"/>
        <v>16.895</v>
      </c>
      <c r="J14" s="609">
        <f t="shared" si="1"/>
        <v>75.599999999999994</v>
      </c>
      <c r="K14" s="611">
        <f t="shared" si="1"/>
        <v>578.36</v>
      </c>
      <c r="L14" s="608">
        <f t="shared" si="1"/>
        <v>0.22499999999999998</v>
      </c>
      <c r="M14" s="605">
        <f t="shared" si="1"/>
        <v>0.32700000000000001</v>
      </c>
      <c r="N14" s="605">
        <f t="shared" si="1"/>
        <v>3.87</v>
      </c>
      <c r="O14" s="605">
        <f t="shared" si="1"/>
        <v>141.30000000000001</v>
      </c>
      <c r="P14" s="612">
        <f t="shared" si="1"/>
        <v>1.18</v>
      </c>
      <c r="Q14" s="608">
        <f t="shared" si="1"/>
        <v>182.79</v>
      </c>
      <c r="R14" s="605">
        <f t="shared" si="1"/>
        <v>450.74999999999994</v>
      </c>
      <c r="S14" s="605">
        <f t="shared" si="1"/>
        <v>80.06</v>
      </c>
      <c r="T14" s="605">
        <f t="shared" si="1"/>
        <v>4.25</v>
      </c>
      <c r="U14" s="605">
        <f t="shared" si="1"/>
        <v>412.78</v>
      </c>
      <c r="V14" s="605">
        <f t="shared" si="1"/>
        <v>2.8E-3</v>
      </c>
      <c r="W14" s="605">
        <f t="shared" si="1"/>
        <v>1.2E-2</v>
      </c>
      <c r="X14" s="609">
        <f t="shared" si="1"/>
        <v>8.8999999999999996E-2</v>
      </c>
    </row>
    <row r="15" spans="1:24" s="36" customFormat="1" ht="26.4" customHeight="1">
      <c r="A15" s="175"/>
      <c r="B15" s="195" t="s">
        <v>76</v>
      </c>
      <c r="C15" s="701"/>
      <c r="D15" s="702"/>
      <c r="E15" s="570" t="s">
        <v>22</v>
      </c>
      <c r="F15" s="703"/>
      <c r="G15" s="714"/>
      <c r="H15" s="246"/>
      <c r="I15" s="23"/>
      <c r="J15" s="70"/>
      <c r="K15" s="710">
        <f>K13/23.5</f>
        <v>26.908936170212765</v>
      </c>
      <c r="L15" s="246"/>
      <c r="M15" s="23"/>
      <c r="N15" s="23"/>
      <c r="O15" s="23"/>
      <c r="P15" s="132"/>
      <c r="Q15" s="246"/>
      <c r="R15" s="23"/>
      <c r="S15" s="23"/>
      <c r="T15" s="23"/>
      <c r="U15" s="23"/>
      <c r="V15" s="23"/>
      <c r="W15" s="23"/>
      <c r="X15" s="70"/>
    </row>
    <row r="16" spans="1:24" s="36" customFormat="1" ht="26.4" customHeight="1" thickBot="1">
      <c r="A16" s="176"/>
      <c r="B16" s="709" t="s">
        <v>141</v>
      </c>
      <c r="C16" s="203"/>
      <c r="D16" s="705"/>
      <c r="E16" s="581" t="s">
        <v>22</v>
      </c>
      <c r="F16" s="706"/>
      <c r="G16" s="715"/>
      <c r="H16" s="408"/>
      <c r="I16" s="199"/>
      <c r="J16" s="200"/>
      <c r="K16" s="528">
        <f>K14/23.5</f>
        <v>24.611063829787234</v>
      </c>
      <c r="L16" s="408"/>
      <c r="M16" s="199"/>
      <c r="N16" s="199"/>
      <c r="O16" s="199"/>
      <c r="P16" s="230"/>
      <c r="Q16" s="408"/>
      <c r="R16" s="199"/>
      <c r="S16" s="199"/>
      <c r="T16" s="199"/>
      <c r="U16" s="199"/>
      <c r="V16" s="199"/>
      <c r="W16" s="199"/>
      <c r="X16" s="200"/>
    </row>
    <row r="17" spans="1:24" s="17" customFormat="1" ht="36.75" customHeight="1">
      <c r="A17" s="177" t="s">
        <v>7</v>
      </c>
      <c r="B17" s="268"/>
      <c r="C17" s="390">
        <v>13</v>
      </c>
      <c r="D17" s="347" t="s">
        <v>8</v>
      </c>
      <c r="E17" s="434" t="s">
        <v>61</v>
      </c>
      <c r="F17" s="439">
        <v>60</v>
      </c>
      <c r="G17" s="390"/>
      <c r="H17" s="448">
        <v>1.2</v>
      </c>
      <c r="I17" s="51">
        <v>4.26</v>
      </c>
      <c r="J17" s="52">
        <v>6.18</v>
      </c>
      <c r="K17" s="445">
        <v>67.92</v>
      </c>
      <c r="L17" s="448">
        <v>0.03</v>
      </c>
      <c r="M17" s="450">
        <v>0.02</v>
      </c>
      <c r="N17" s="51">
        <v>7.44</v>
      </c>
      <c r="O17" s="51">
        <v>930</v>
      </c>
      <c r="P17" s="52">
        <v>0</v>
      </c>
      <c r="Q17" s="450">
        <v>24.87</v>
      </c>
      <c r="R17" s="51">
        <v>42.95</v>
      </c>
      <c r="S17" s="51">
        <v>26.03</v>
      </c>
      <c r="T17" s="51">
        <v>0.76</v>
      </c>
      <c r="U17" s="51">
        <v>199.1</v>
      </c>
      <c r="V17" s="51">
        <v>2E-3</v>
      </c>
      <c r="W17" s="51">
        <v>0</v>
      </c>
      <c r="X17" s="52">
        <v>0.04</v>
      </c>
    </row>
    <row r="18" spans="1:24" s="17" customFormat="1" ht="26.4" customHeight="1">
      <c r="A18" s="126"/>
      <c r="B18" s="167"/>
      <c r="C18" s="120">
        <v>40</v>
      </c>
      <c r="D18" s="162" t="s">
        <v>9</v>
      </c>
      <c r="E18" s="216" t="s">
        <v>107</v>
      </c>
      <c r="F18" s="224">
        <v>200</v>
      </c>
      <c r="G18" s="167"/>
      <c r="H18" s="92">
        <v>5</v>
      </c>
      <c r="I18" s="13">
        <v>7.6</v>
      </c>
      <c r="J18" s="24">
        <v>12.8</v>
      </c>
      <c r="K18" s="369">
        <v>139.80000000000001</v>
      </c>
      <c r="L18" s="301">
        <v>0.04</v>
      </c>
      <c r="M18" s="92">
        <v>0.1</v>
      </c>
      <c r="N18" s="13">
        <v>3.32</v>
      </c>
      <c r="O18" s="13">
        <v>152.19999999999999</v>
      </c>
      <c r="P18" s="45">
        <v>0</v>
      </c>
      <c r="Q18" s="301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5">
        <v>4.2000000000000003E-2</v>
      </c>
    </row>
    <row r="19" spans="1:24" s="36" customFormat="1" ht="26.4" customHeight="1">
      <c r="A19" s="127"/>
      <c r="B19" s="145"/>
      <c r="C19" s="121">
        <v>178</v>
      </c>
      <c r="D19" s="161" t="s">
        <v>10</v>
      </c>
      <c r="E19" s="217" t="s">
        <v>182</v>
      </c>
      <c r="F19" s="227">
        <v>240</v>
      </c>
      <c r="G19" s="166"/>
      <c r="H19" s="92">
        <v>25.92</v>
      </c>
      <c r="I19" s="13">
        <v>14.64</v>
      </c>
      <c r="J19" s="24">
        <v>12.48</v>
      </c>
      <c r="K19" s="369">
        <v>284.39999999999998</v>
      </c>
      <c r="L19" s="301">
        <v>0.7</v>
      </c>
      <c r="M19" s="92">
        <v>0.22</v>
      </c>
      <c r="N19" s="13">
        <v>21.6</v>
      </c>
      <c r="O19" s="13">
        <v>72</v>
      </c>
      <c r="P19" s="45">
        <v>0</v>
      </c>
      <c r="Q19" s="301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5">
        <v>9.6000000000000002E-2</v>
      </c>
    </row>
    <row r="20" spans="1:24" s="17" customFormat="1" ht="33.75" customHeight="1">
      <c r="A20" s="128"/>
      <c r="B20" s="167"/>
      <c r="C20" s="258">
        <v>216</v>
      </c>
      <c r="D20" s="214" t="s">
        <v>18</v>
      </c>
      <c r="E20" s="265" t="s">
        <v>143</v>
      </c>
      <c r="F20" s="165">
        <v>200</v>
      </c>
      <c r="G20" s="320"/>
      <c r="H20" s="300">
        <v>0.26</v>
      </c>
      <c r="I20" s="16">
        <v>0</v>
      </c>
      <c r="J20" s="41">
        <v>15.46</v>
      </c>
      <c r="K20" s="234">
        <v>62</v>
      </c>
      <c r="L20" s="350">
        <v>0</v>
      </c>
      <c r="M20" s="20">
        <v>0</v>
      </c>
      <c r="N20" s="21">
        <v>4.4000000000000004</v>
      </c>
      <c r="O20" s="21">
        <v>0</v>
      </c>
      <c r="P20" s="48">
        <v>0</v>
      </c>
      <c r="Q20" s="20">
        <v>0.4</v>
      </c>
      <c r="R20" s="21">
        <v>0</v>
      </c>
      <c r="S20" s="21">
        <v>0</v>
      </c>
      <c r="T20" s="21">
        <v>0.04</v>
      </c>
      <c r="U20" s="21">
        <v>0.36</v>
      </c>
      <c r="V20" s="21">
        <v>0</v>
      </c>
      <c r="W20" s="21">
        <v>0</v>
      </c>
      <c r="X20" s="48">
        <v>0</v>
      </c>
    </row>
    <row r="21" spans="1:24" s="17" customFormat="1" ht="26.4" customHeight="1">
      <c r="A21" s="128"/>
      <c r="B21" s="168"/>
      <c r="C21" s="122"/>
      <c r="D21" s="182" t="s">
        <v>14</v>
      </c>
      <c r="E21" s="218" t="s">
        <v>58</v>
      </c>
      <c r="F21" s="165">
        <v>45</v>
      </c>
      <c r="G21" s="278"/>
      <c r="H21" s="18">
        <v>3.19</v>
      </c>
      <c r="I21" s="16">
        <v>0.31</v>
      </c>
      <c r="J21" s="19">
        <v>19.89</v>
      </c>
      <c r="K21" s="234">
        <v>108</v>
      </c>
      <c r="L21" s="18">
        <v>0.05</v>
      </c>
      <c r="M21" s="18">
        <v>0.02</v>
      </c>
      <c r="N21" s="16">
        <v>0</v>
      </c>
      <c r="O21" s="16">
        <v>0</v>
      </c>
      <c r="P21" s="19">
        <v>0</v>
      </c>
      <c r="Q21" s="300">
        <v>16.649999999999999</v>
      </c>
      <c r="R21" s="16">
        <v>98.1</v>
      </c>
      <c r="S21" s="16">
        <v>29.25</v>
      </c>
      <c r="T21" s="16">
        <v>1.26</v>
      </c>
      <c r="U21" s="16">
        <v>41.85</v>
      </c>
      <c r="V21" s="16">
        <v>2E-3</v>
      </c>
      <c r="W21" s="16">
        <v>3.0000000000000001E-3</v>
      </c>
      <c r="X21" s="45">
        <v>0</v>
      </c>
    </row>
    <row r="22" spans="1:24" s="17" customFormat="1" ht="26.4" customHeight="1">
      <c r="A22" s="128"/>
      <c r="B22" s="168"/>
      <c r="C22" s="158"/>
      <c r="D22" s="182" t="s">
        <v>15</v>
      </c>
      <c r="E22" s="218" t="s">
        <v>49</v>
      </c>
      <c r="F22" s="165">
        <v>25</v>
      </c>
      <c r="G22" s="278"/>
      <c r="H22" s="18">
        <v>1.42</v>
      </c>
      <c r="I22" s="16">
        <v>0.27</v>
      </c>
      <c r="J22" s="19">
        <v>9.3000000000000007</v>
      </c>
      <c r="K22" s="234">
        <v>45.32</v>
      </c>
      <c r="L22" s="18">
        <v>0.02</v>
      </c>
      <c r="M22" s="18">
        <v>0.03</v>
      </c>
      <c r="N22" s="16">
        <v>0.1</v>
      </c>
      <c r="O22" s="16">
        <v>0</v>
      </c>
      <c r="P22" s="19">
        <v>0</v>
      </c>
      <c r="Q22" s="300">
        <v>8.5</v>
      </c>
      <c r="R22" s="16">
        <v>30</v>
      </c>
      <c r="S22" s="16">
        <v>10.25</v>
      </c>
      <c r="T22" s="16">
        <v>0.56999999999999995</v>
      </c>
      <c r="U22" s="16">
        <v>91.87</v>
      </c>
      <c r="V22" s="16">
        <v>2.5000000000000001E-3</v>
      </c>
      <c r="W22" s="16">
        <v>2.5000000000000001E-3</v>
      </c>
      <c r="X22" s="41">
        <v>0.02</v>
      </c>
    </row>
    <row r="23" spans="1:24" s="36" customFormat="1" ht="26.4" customHeight="1">
      <c r="A23" s="127"/>
      <c r="B23" s="145"/>
      <c r="C23" s="327"/>
      <c r="D23" s="163"/>
      <c r="E23" s="219" t="s">
        <v>21</v>
      </c>
      <c r="F23" s="238">
        <f>SUM(F17:F22)</f>
        <v>770</v>
      </c>
      <c r="G23" s="171"/>
      <c r="H23" s="115">
        <f t="shared" ref="H23:J23" si="2">SUM(H17:H22)</f>
        <v>36.99</v>
      </c>
      <c r="I23" s="114">
        <f t="shared" si="2"/>
        <v>27.08</v>
      </c>
      <c r="J23" s="231">
        <f t="shared" si="2"/>
        <v>76.11</v>
      </c>
      <c r="K23" s="370">
        <f>SUM(K17:K22)</f>
        <v>707.44</v>
      </c>
      <c r="L23" s="248">
        <f t="shared" ref="L23:X23" si="3">SUM(L17:L22)</f>
        <v>0.84000000000000008</v>
      </c>
      <c r="M23" s="114">
        <f t="shared" si="3"/>
        <v>0.39</v>
      </c>
      <c r="N23" s="114">
        <f t="shared" si="3"/>
        <v>36.86</v>
      </c>
      <c r="O23" s="114">
        <f t="shared" si="3"/>
        <v>1154.2</v>
      </c>
      <c r="P23" s="116">
        <f>SUM(P17:P22)</f>
        <v>0</v>
      </c>
      <c r="Q23" s="248">
        <f t="shared" si="3"/>
        <v>206.54000000000002</v>
      </c>
      <c r="R23" s="114">
        <f t="shared" si="3"/>
        <v>467.26</v>
      </c>
      <c r="S23" s="114">
        <f t="shared" si="3"/>
        <v>144.32999999999998</v>
      </c>
      <c r="T23" s="114">
        <f t="shared" si="3"/>
        <v>6.81</v>
      </c>
      <c r="U23" s="114">
        <f t="shared" si="3"/>
        <v>1653.1399999999999</v>
      </c>
      <c r="V23" s="114">
        <f>SUM(V17:V22)</f>
        <v>3.5500000000000004E-2</v>
      </c>
      <c r="W23" s="114">
        <f t="shared" si="3"/>
        <v>1.2500000000000001E-2</v>
      </c>
      <c r="X23" s="116">
        <f t="shared" si="3"/>
        <v>0.19799999999999998</v>
      </c>
    </row>
    <row r="24" spans="1:24" s="36" customFormat="1" ht="26.4" customHeight="1" thickBot="1">
      <c r="A24" s="178"/>
      <c r="B24" s="146"/>
      <c r="C24" s="329"/>
      <c r="D24" s="164"/>
      <c r="E24" s="220" t="s">
        <v>22</v>
      </c>
      <c r="F24" s="169"/>
      <c r="G24" s="169"/>
      <c r="H24" s="189"/>
      <c r="I24" s="53"/>
      <c r="J24" s="157"/>
      <c r="K24" s="371">
        <f>K23/23.5</f>
        <v>30.103829787234044</v>
      </c>
      <c r="L24" s="249"/>
      <c r="M24" s="189"/>
      <c r="N24" s="53"/>
      <c r="O24" s="53"/>
      <c r="P24" s="138"/>
      <c r="Q24" s="249"/>
      <c r="R24" s="53"/>
      <c r="S24" s="53"/>
      <c r="T24" s="53"/>
      <c r="U24" s="53"/>
      <c r="V24" s="53"/>
      <c r="W24" s="53"/>
      <c r="X24" s="138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5" t="s">
        <v>68</v>
      </c>
      <c r="B26" s="65" t="s">
        <v>68</v>
      </c>
      <c r="C26" s="135"/>
      <c r="D26" s="66"/>
      <c r="E26" s="54"/>
      <c r="F26" s="26"/>
      <c r="G26" s="11"/>
      <c r="H26" s="11"/>
      <c r="I26" s="11"/>
      <c r="J26" s="11"/>
    </row>
    <row r="27" spans="1:24" ht="18">
      <c r="A27" s="62" t="s">
        <v>69</v>
      </c>
      <c r="B27" s="62" t="s">
        <v>69</v>
      </c>
      <c r="C27" s="136"/>
      <c r="D27" s="63"/>
      <c r="E27" s="64"/>
      <c r="F27" s="26"/>
      <c r="G27" s="11"/>
      <c r="H27" s="11"/>
      <c r="I27" s="11"/>
      <c r="J27" s="11"/>
    </row>
    <row r="29" spans="1:24" ht="18">
      <c r="D29" s="11"/>
      <c r="E29" s="25"/>
      <c r="F29" s="26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1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73"/>
      <c r="C4" s="124" t="s">
        <v>40</v>
      </c>
      <c r="D4" s="159"/>
      <c r="E4" s="193"/>
      <c r="F4" s="118"/>
      <c r="G4" s="498"/>
      <c r="H4" s="324" t="s">
        <v>23</v>
      </c>
      <c r="I4" s="81"/>
      <c r="J4" s="325"/>
      <c r="K4" s="413" t="s">
        <v>24</v>
      </c>
      <c r="L4" s="962" t="s">
        <v>25</v>
      </c>
      <c r="M4" s="963"/>
      <c r="N4" s="964"/>
      <c r="O4" s="964"/>
      <c r="P4" s="965"/>
      <c r="Q4" s="971" t="s">
        <v>26</v>
      </c>
      <c r="R4" s="972"/>
      <c r="S4" s="972"/>
      <c r="T4" s="972"/>
      <c r="U4" s="972"/>
      <c r="V4" s="972"/>
      <c r="W4" s="972"/>
      <c r="X4" s="973"/>
    </row>
    <row r="5" spans="1:24" s="17" customFormat="1" ht="47.4" thickBot="1">
      <c r="A5" s="174" t="s">
        <v>0</v>
      </c>
      <c r="B5" s="174"/>
      <c r="C5" s="125" t="s">
        <v>41</v>
      </c>
      <c r="D5" s="99" t="s">
        <v>42</v>
      </c>
      <c r="E5" s="125" t="s">
        <v>39</v>
      </c>
      <c r="F5" s="119" t="s">
        <v>27</v>
      </c>
      <c r="G5" s="125" t="s">
        <v>38</v>
      </c>
      <c r="H5" s="299" t="s">
        <v>28</v>
      </c>
      <c r="I5" s="87" t="s">
        <v>29</v>
      </c>
      <c r="J5" s="88" t="s">
        <v>30</v>
      </c>
      <c r="K5" s="414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37.5" customHeight="1" thickBot="1">
      <c r="A6" s="177" t="s">
        <v>6</v>
      </c>
      <c r="B6" s="177"/>
      <c r="C6" s="170" t="s">
        <v>112</v>
      </c>
      <c r="D6" s="347" t="s">
        <v>20</v>
      </c>
      <c r="E6" s="471" t="s">
        <v>45</v>
      </c>
      <c r="F6" s="470">
        <v>17</v>
      </c>
      <c r="G6" s="170"/>
      <c r="H6" s="300">
        <v>1.7</v>
      </c>
      <c r="I6" s="16">
        <v>4.42</v>
      </c>
      <c r="J6" s="41">
        <v>0.85</v>
      </c>
      <c r="K6" s="322">
        <v>49.98</v>
      </c>
      <c r="L6" s="326">
        <v>0</v>
      </c>
      <c r="M6" s="49">
        <v>0</v>
      </c>
      <c r="N6" s="37">
        <v>0.1</v>
      </c>
      <c r="O6" s="37">
        <v>0</v>
      </c>
      <c r="P6" s="50">
        <v>0</v>
      </c>
      <c r="Q6" s="326">
        <v>25.16</v>
      </c>
      <c r="R6" s="37">
        <v>18.190000000000001</v>
      </c>
      <c r="S6" s="37">
        <v>3.74</v>
      </c>
      <c r="T6" s="37">
        <v>0.1</v>
      </c>
      <c r="U6" s="37">
        <v>0</v>
      </c>
      <c r="V6" s="37">
        <v>0</v>
      </c>
      <c r="W6" s="37">
        <v>0</v>
      </c>
      <c r="X6" s="269">
        <v>0</v>
      </c>
    </row>
    <row r="7" spans="1:24" s="17" customFormat="1" ht="37.5" customHeight="1">
      <c r="A7" s="126"/>
      <c r="B7" s="126"/>
      <c r="C7" s="170">
        <v>25</v>
      </c>
      <c r="D7" s="313" t="s">
        <v>20</v>
      </c>
      <c r="E7" s="451" t="s">
        <v>52</v>
      </c>
      <c r="F7" s="453">
        <v>150</v>
      </c>
      <c r="G7" s="170"/>
      <c r="H7" s="38">
        <v>0.6</v>
      </c>
      <c r="I7" s="39">
        <v>0.45</v>
      </c>
      <c r="J7" s="44">
        <v>12.3</v>
      </c>
      <c r="K7" s="236">
        <v>54.9</v>
      </c>
      <c r="L7" s="339">
        <v>0.03</v>
      </c>
      <c r="M7" s="38">
        <v>0.05</v>
      </c>
      <c r="N7" s="39">
        <v>7.5</v>
      </c>
      <c r="O7" s="39">
        <v>0</v>
      </c>
      <c r="P7" s="40">
        <v>0</v>
      </c>
      <c r="Q7" s="38">
        <v>28.5</v>
      </c>
      <c r="R7" s="39">
        <v>24</v>
      </c>
      <c r="S7" s="39">
        <v>18</v>
      </c>
      <c r="T7" s="39">
        <v>3.45</v>
      </c>
      <c r="U7" s="39">
        <v>232.5</v>
      </c>
      <c r="V7" s="39">
        <v>2E-3</v>
      </c>
      <c r="W7" s="39">
        <v>2.0000000000000001E-4</v>
      </c>
      <c r="X7" s="48">
        <v>0.02</v>
      </c>
    </row>
    <row r="8" spans="1:24" s="17" customFormat="1" ht="37.5" customHeight="1">
      <c r="A8" s="126"/>
      <c r="B8" s="126"/>
      <c r="C8" s="165">
        <v>145</v>
      </c>
      <c r="D8" s="182" t="s">
        <v>4</v>
      </c>
      <c r="E8" s="472" t="s">
        <v>108</v>
      </c>
      <c r="F8" s="358">
        <v>150</v>
      </c>
      <c r="G8" s="165"/>
      <c r="H8" s="300">
        <v>19.2</v>
      </c>
      <c r="I8" s="16">
        <v>14.7</v>
      </c>
      <c r="J8" s="41">
        <v>32.85</v>
      </c>
      <c r="K8" s="322">
        <v>340.95</v>
      </c>
      <c r="L8" s="300">
        <v>0.73</v>
      </c>
      <c r="M8" s="18">
        <v>0.3</v>
      </c>
      <c r="N8" s="16">
        <v>0.37</v>
      </c>
      <c r="O8" s="16">
        <v>33.75</v>
      </c>
      <c r="P8" s="19">
        <v>0.3</v>
      </c>
      <c r="Q8" s="300">
        <v>144.54</v>
      </c>
      <c r="R8" s="16">
        <v>241.95</v>
      </c>
      <c r="S8" s="16">
        <v>24.97</v>
      </c>
      <c r="T8" s="16">
        <v>0.84</v>
      </c>
      <c r="U8" s="16">
        <v>263.7</v>
      </c>
      <c r="V8" s="16">
        <v>1.2E-2</v>
      </c>
      <c r="W8" s="16">
        <v>3.3000000000000002E-2</v>
      </c>
      <c r="X8" s="41">
        <v>7.6999999999999999E-2</v>
      </c>
    </row>
    <row r="9" spans="1:24" s="17" customFormat="1" ht="52.5" customHeight="1">
      <c r="A9" s="126"/>
      <c r="B9" s="126"/>
      <c r="C9" s="165">
        <v>113</v>
      </c>
      <c r="D9" s="182" t="s">
        <v>5</v>
      </c>
      <c r="E9" s="214" t="s">
        <v>11</v>
      </c>
      <c r="F9" s="165">
        <v>200</v>
      </c>
      <c r="G9" s="319"/>
      <c r="H9" s="300">
        <v>0.2</v>
      </c>
      <c r="I9" s="16">
        <v>0</v>
      </c>
      <c r="J9" s="41">
        <v>11</v>
      </c>
      <c r="K9" s="323">
        <v>45.6</v>
      </c>
      <c r="L9" s="300">
        <v>0</v>
      </c>
      <c r="M9" s="18">
        <v>0</v>
      </c>
      <c r="N9" s="16">
        <v>2.6</v>
      </c>
      <c r="O9" s="16">
        <v>0</v>
      </c>
      <c r="P9" s="41">
        <v>0</v>
      </c>
      <c r="Q9" s="300">
        <v>15.64</v>
      </c>
      <c r="R9" s="16">
        <v>8.8000000000000007</v>
      </c>
      <c r="S9" s="16">
        <v>4.72</v>
      </c>
      <c r="T9" s="16">
        <v>0.8</v>
      </c>
      <c r="U9" s="16">
        <v>15.34</v>
      </c>
      <c r="V9" s="16">
        <v>0</v>
      </c>
      <c r="W9" s="16">
        <v>0</v>
      </c>
      <c r="X9" s="41">
        <v>0</v>
      </c>
    </row>
    <row r="10" spans="1:24" s="17" customFormat="1" ht="37.5" customHeight="1">
      <c r="A10" s="126"/>
      <c r="B10" s="126"/>
      <c r="C10" s="168">
        <v>121</v>
      </c>
      <c r="D10" s="182" t="s">
        <v>14</v>
      </c>
      <c r="E10" s="265" t="s">
        <v>53</v>
      </c>
      <c r="F10" s="429">
        <v>20</v>
      </c>
      <c r="G10" s="165"/>
      <c r="H10" s="300">
        <v>1.44</v>
      </c>
      <c r="I10" s="16">
        <v>0.13</v>
      </c>
      <c r="J10" s="41">
        <v>9.83</v>
      </c>
      <c r="K10" s="322">
        <v>50.44</v>
      </c>
      <c r="L10" s="300">
        <v>0.04</v>
      </c>
      <c r="M10" s="18">
        <v>7.0000000000000001E-3</v>
      </c>
      <c r="N10" s="16">
        <v>0</v>
      </c>
      <c r="O10" s="16">
        <v>0</v>
      </c>
      <c r="P10" s="19">
        <v>0</v>
      </c>
      <c r="Q10" s="300">
        <v>7.5</v>
      </c>
      <c r="R10" s="16">
        <v>24.6</v>
      </c>
      <c r="S10" s="16">
        <v>9.9</v>
      </c>
      <c r="T10" s="16">
        <v>0.45</v>
      </c>
      <c r="U10" s="16">
        <v>18.399999999999999</v>
      </c>
      <c r="V10" s="16">
        <v>0</v>
      </c>
      <c r="W10" s="16">
        <v>0</v>
      </c>
      <c r="X10" s="41">
        <v>0</v>
      </c>
    </row>
    <row r="11" spans="1:24" s="17" customFormat="1" ht="37.5" customHeight="1">
      <c r="A11" s="126"/>
      <c r="B11" s="126"/>
      <c r="C11" s="165">
        <v>120</v>
      </c>
      <c r="D11" s="182" t="s">
        <v>15</v>
      </c>
      <c r="E11" s="183" t="s">
        <v>49</v>
      </c>
      <c r="F11" s="158">
        <v>20</v>
      </c>
      <c r="G11" s="165"/>
      <c r="H11" s="300">
        <v>1.1399999999999999</v>
      </c>
      <c r="I11" s="16">
        <v>0.22</v>
      </c>
      <c r="J11" s="41">
        <v>7.44</v>
      </c>
      <c r="K11" s="323">
        <v>36.26</v>
      </c>
      <c r="L11" s="350">
        <v>0.02</v>
      </c>
      <c r="M11" s="20">
        <v>2.4E-2</v>
      </c>
      <c r="N11" s="21">
        <v>0.08</v>
      </c>
      <c r="O11" s="21">
        <v>0</v>
      </c>
      <c r="P11" s="48">
        <v>0</v>
      </c>
      <c r="Q11" s="350">
        <v>6.8</v>
      </c>
      <c r="R11" s="21">
        <v>24</v>
      </c>
      <c r="S11" s="21">
        <v>8.1999999999999993</v>
      </c>
      <c r="T11" s="21">
        <v>0.46</v>
      </c>
      <c r="U11" s="21">
        <v>73.5</v>
      </c>
      <c r="V11" s="21">
        <v>2E-3</v>
      </c>
      <c r="W11" s="21">
        <v>2E-3</v>
      </c>
      <c r="X11" s="48">
        <v>1.2E-2</v>
      </c>
    </row>
    <row r="12" spans="1:24" s="17" customFormat="1" ht="37.5" customHeight="1">
      <c r="A12" s="126"/>
      <c r="B12" s="126"/>
      <c r="C12" s="165"/>
      <c r="D12" s="182"/>
      <c r="E12" s="402" t="s">
        <v>21</v>
      </c>
      <c r="F12" s="409">
        <f>SUM(F6:F11)</f>
        <v>557</v>
      </c>
      <c r="G12" s="165"/>
      <c r="H12" s="300">
        <f t="shared" ref="H12:J12" si="0">SUM(H6:H11)</f>
        <v>24.28</v>
      </c>
      <c r="I12" s="16">
        <f t="shared" si="0"/>
        <v>19.919999999999998</v>
      </c>
      <c r="J12" s="41">
        <f t="shared" si="0"/>
        <v>74.27</v>
      </c>
      <c r="K12" s="467">
        <f>SUM(K6:K11)</f>
        <v>578.13</v>
      </c>
      <c r="L12" s="300">
        <f t="shared" ref="L12:X12" si="1">SUM(L6:L11)</f>
        <v>0.82000000000000006</v>
      </c>
      <c r="M12" s="16">
        <f t="shared" si="1"/>
        <v>0.38100000000000001</v>
      </c>
      <c r="N12" s="16">
        <f t="shared" si="1"/>
        <v>10.65</v>
      </c>
      <c r="O12" s="16">
        <f t="shared" si="1"/>
        <v>33.75</v>
      </c>
      <c r="P12" s="19">
        <f t="shared" si="1"/>
        <v>0.3</v>
      </c>
      <c r="Q12" s="300">
        <f t="shared" si="1"/>
        <v>228.14</v>
      </c>
      <c r="R12" s="16">
        <f t="shared" si="1"/>
        <v>341.54</v>
      </c>
      <c r="S12" s="16">
        <f t="shared" si="1"/>
        <v>69.53</v>
      </c>
      <c r="T12" s="16">
        <f t="shared" si="1"/>
        <v>6.1000000000000005</v>
      </c>
      <c r="U12" s="16">
        <f t="shared" si="1"/>
        <v>603.43999999999994</v>
      </c>
      <c r="V12" s="16">
        <f t="shared" si="1"/>
        <v>1.6E-2</v>
      </c>
      <c r="W12" s="16">
        <f t="shared" si="1"/>
        <v>3.5200000000000002E-2</v>
      </c>
      <c r="X12" s="41">
        <f t="shared" si="1"/>
        <v>0.109</v>
      </c>
    </row>
    <row r="13" spans="1:24" s="17" customFormat="1" ht="37.5" customHeight="1" thickBot="1">
      <c r="A13" s="426"/>
      <c r="B13" s="426"/>
      <c r="C13" s="817"/>
      <c r="D13" s="424"/>
      <c r="E13" s="452" t="s">
        <v>22</v>
      </c>
      <c r="F13" s="455"/>
      <c r="G13" s="424"/>
      <c r="H13" s="658"/>
      <c r="I13" s="659"/>
      <c r="J13" s="660"/>
      <c r="K13" s="456">
        <f>K12/23.5</f>
        <v>24.601276595744682</v>
      </c>
      <c r="L13" s="664"/>
      <c r="M13" s="659"/>
      <c r="N13" s="659"/>
      <c r="O13" s="659"/>
      <c r="P13" s="665"/>
      <c r="Q13" s="658"/>
      <c r="R13" s="659"/>
      <c r="S13" s="659"/>
      <c r="T13" s="659"/>
      <c r="U13" s="659"/>
      <c r="V13" s="659"/>
      <c r="W13" s="659"/>
      <c r="X13" s="660"/>
    </row>
    <row r="14" spans="1:24" s="17" customFormat="1" ht="37.5" customHeight="1">
      <c r="A14" s="177" t="s">
        <v>7</v>
      </c>
      <c r="B14" s="177"/>
      <c r="C14" s="188">
        <v>134</v>
      </c>
      <c r="D14" s="313" t="s">
        <v>20</v>
      </c>
      <c r="E14" s="347" t="s">
        <v>120</v>
      </c>
      <c r="F14" s="170">
        <v>150</v>
      </c>
      <c r="G14" s="412"/>
      <c r="H14" s="339">
        <v>0.6</v>
      </c>
      <c r="I14" s="39">
        <v>0</v>
      </c>
      <c r="J14" s="40">
        <v>16.95</v>
      </c>
      <c r="K14" s="416">
        <v>69</v>
      </c>
      <c r="L14" s="339">
        <v>0.01</v>
      </c>
      <c r="M14" s="39">
        <v>0.03</v>
      </c>
      <c r="N14" s="39">
        <v>19.5</v>
      </c>
      <c r="O14" s="39">
        <v>0</v>
      </c>
      <c r="P14" s="44">
        <v>0</v>
      </c>
      <c r="Q14" s="339">
        <v>24</v>
      </c>
      <c r="R14" s="39">
        <v>16.5</v>
      </c>
      <c r="S14" s="39">
        <v>13.5</v>
      </c>
      <c r="T14" s="39">
        <v>3.3</v>
      </c>
      <c r="U14" s="39">
        <v>417</v>
      </c>
      <c r="V14" s="39">
        <v>3.0000000000000001E-3</v>
      </c>
      <c r="W14" s="39">
        <v>5.0000000000000001E-4</v>
      </c>
      <c r="X14" s="40">
        <v>1.4999999999999999E-2</v>
      </c>
    </row>
    <row r="15" spans="1:24" s="17" customFormat="1" ht="37.5" customHeight="1">
      <c r="A15" s="126"/>
      <c r="B15" s="126"/>
      <c r="C15" s="165">
        <v>237</v>
      </c>
      <c r="D15" s="214" t="s">
        <v>9</v>
      </c>
      <c r="E15" s="265" t="s">
        <v>124</v>
      </c>
      <c r="F15" s="240">
        <v>200</v>
      </c>
      <c r="G15" s="503"/>
      <c r="H15" s="300">
        <v>1.8</v>
      </c>
      <c r="I15" s="16">
        <v>5.4</v>
      </c>
      <c r="J15" s="41">
        <v>7.2</v>
      </c>
      <c r="K15" s="322">
        <v>84.8</v>
      </c>
      <c r="L15" s="350">
        <v>0.03</v>
      </c>
      <c r="M15" s="21">
        <v>0.04</v>
      </c>
      <c r="N15" s="21">
        <v>10.08</v>
      </c>
      <c r="O15" s="21">
        <v>104.4</v>
      </c>
      <c r="P15" s="22">
        <v>0</v>
      </c>
      <c r="Q15" s="350">
        <v>28.34</v>
      </c>
      <c r="R15" s="21">
        <v>33.4</v>
      </c>
      <c r="S15" s="21">
        <v>15.66</v>
      </c>
      <c r="T15" s="21">
        <v>0.62</v>
      </c>
      <c r="U15" s="21">
        <v>269</v>
      </c>
      <c r="V15" s="21">
        <v>0.04</v>
      </c>
      <c r="W15" s="21">
        <v>0</v>
      </c>
      <c r="X15" s="48">
        <v>0.02</v>
      </c>
    </row>
    <row r="16" spans="1:24" s="17" customFormat="1" ht="37.5" customHeight="1">
      <c r="A16" s="127"/>
      <c r="B16" s="809" t="s">
        <v>76</v>
      </c>
      <c r="C16" s="222">
        <v>258</v>
      </c>
      <c r="D16" s="296" t="s">
        <v>10</v>
      </c>
      <c r="E16" s="758" t="s">
        <v>176</v>
      </c>
      <c r="F16" s="222">
        <v>90</v>
      </c>
      <c r="G16" s="201"/>
      <c r="H16" s="406">
        <v>13.03</v>
      </c>
      <c r="I16" s="68">
        <v>8.84</v>
      </c>
      <c r="J16" s="69">
        <v>8.16</v>
      </c>
      <c r="K16" s="695">
        <v>156.21</v>
      </c>
      <c r="L16" s="406">
        <v>0.06</v>
      </c>
      <c r="M16" s="67">
        <v>0.09</v>
      </c>
      <c r="N16" s="68">
        <v>1.65</v>
      </c>
      <c r="O16" s="68">
        <v>40</v>
      </c>
      <c r="P16" s="133">
        <v>0.03</v>
      </c>
      <c r="Q16" s="406">
        <v>30.88</v>
      </c>
      <c r="R16" s="68">
        <v>112.22</v>
      </c>
      <c r="S16" s="68">
        <v>16.48</v>
      </c>
      <c r="T16" s="68">
        <v>1.1399999999999999</v>
      </c>
      <c r="U16" s="68">
        <v>216.01</v>
      </c>
      <c r="V16" s="68">
        <v>4.0000000000000001E-3</v>
      </c>
      <c r="W16" s="68">
        <v>8.9999999999999998E-4</v>
      </c>
      <c r="X16" s="69">
        <v>0.1</v>
      </c>
    </row>
    <row r="17" spans="1:24" s="17" customFormat="1" ht="37.5" customHeight="1">
      <c r="A17" s="127"/>
      <c r="B17" s="812" t="s">
        <v>77</v>
      </c>
      <c r="C17" s="223">
        <v>150</v>
      </c>
      <c r="D17" s="816" t="s">
        <v>10</v>
      </c>
      <c r="E17" s="436" t="s">
        <v>159</v>
      </c>
      <c r="F17" s="770">
        <v>90</v>
      </c>
      <c r="G17" s="229"/>
      <c r="H17" s="302">
        <v>20.25</v>
      </c>
      <c r="I17" s="74">
        <v>15.57</v>
      </c>
      <c r="J17" s="131">
        <v>2.34</v>
      </c>
      <c r="K17" s="525">
        <v>230.13</v>
      </c>
      <c r="L17" s="302">
        <v>0.06</v>
      </c>
      <c r="M17" s="74">
        <v>0.13</v>
      </c>
      <c r="N17" s="74">
        <v>8.5</v>
      </c>
      <c r="O17" s="74">
        <v>199.8</v>
      </c>
      <c r="P17" s="676">
        <v>0</v>
      </c>
      <c r="Q17" s="302">
        <v>41.24</v>
      </c>
      <c r="R17" s="74">
        <v>108.78</v>
      </c>
      <c r="S17" s="74">
        <v>23.68</v>
      </c>
      <c r="T17" s="74">
        <v>1.39</v>
      </c>
      <c r="U17" s="74">
        <v>287.2</v>
      </c>
      <c r="V17" s="74">
        <v>5.0000000000000001E-3</v>
      </c>
      <c r="W17" s="74">
        <v>8.9999999999999998E-4</v>
      </c>
      <c r="X17" s="131">
        <v>0.13</v>
      </c>
    </row>
    <row r="18" spans="1:24" s="17" customFormat="1" ht="37.5" customHeight="1">
      <c r="A18" s="128"/>
      <c r="B18" s="780"/>
      <c r="C18" s="222">
        <v>50</v>
      </c>
      <c r="D18" s="213" t="s">
        <v>66</v>
      </c>
      <c r="E18" s="725" t="s">
        <v>98</v>
      </c>
      <c r="F18" s="222">
        <v>150</v>
      </c>
      <c r="G18" s="769"/>
      <c r="H18" s="785">
        <v>3.3</v>
      </c>
      <c r="I18" s="726">
        <v>7.8</v>
      </c>
      <c r="J18" s="786">
        <v>22.35</v>
      </c>
      <c r="K18" s="787">
        <v>173.1</v>
      </c>
      <c r="L18" s="406">
        <v>0.14000000000000001</v>
      </c>
      <c r="M18" s="68">
        <v>0.12</v>
      </c>
      <c r="N18" s="68">
        <v>18.149999999999999</v>
      </c>
      <c r="O18" s="68">
        <v>21.6</v>
      </c>
      <c r="P18" s="133">
        <v>0.1</v>
      </c>
      <c r="Q18" s="406">
        <v>36.36</v>
      </c>
      <c r="R18" s="68">
        <v>85.5</v>
      </c>
      <c r="S18" s="68">
        <v>27.8</v>
      </c>
      <c r="T18" s="68">
        <v>1.1399999999999999</v>
      </c>
      <c r="U18" s="68">
        <v>701.4</v>
      </c>
      <c r="V18" s="68">
        <v>8.0000000000000002E-3</v>
      </c>
      <c r="W18" s="68">
        <v>2E-3</v>
      </c>
      <c r="X18" s="69">
        <v>4.2000000000000003E-2</v>
      </c>
    </row>
    <row r="19" spans="1:24" s="17" customFormat="1" ht="37.5" customHeight="1">
      <c r="A19" s="128"/>
      <c r="B19" s="779" t="s">
        <v>77</v>
      </c>
      <c r="C19" s="223">
        <v>51</v>
      </c>
      <c r="D19" s="198" t="s">
        <v>66</v>
      </c>
      <c r="E19" s="738" t="s">
        <v>150</v>
      </c>
      <c r="F19" s="223">
        <v>150</v>
      </c>
      <c r="G19" s="202"/>
      <c r="H19" s="606">
        <v>3.3</v>
      </c>
      <c r="I19" s="601">
        <v>3.9</v>
      </c>
      <c r="J19" s="607">
        <v>25.65</v>
      </c>
      <c r="K19" s="610">
        <v>151.35</v>
      </c>
      <c r="L19" s="606">
        <v>0.15</v>
      </c>
      <c r="M19" s="601">
        <v>0.09</v>
      </c>
      <c r="N19" s="601">
        <v>21</v>
      </c>
      <c r="O19" s="601">
        <v>0</v>
      </c>
      <c r="P19" s="602">
        <v>0</v>
      </c>
      <c r="Q19" s="606">
        <v>14.01</v>
      </c>
      <c r="R19" s="601">
        <v>78.63</v>
      </c>
      <c r="S19" s="601">
        <v>29.37</v>
      </c>
      <c r="T19" s="601">
        <v>1.32</v>
      </c>
      <c r="U19" s="601">
        <v>809.4</v>
      </c>
      <c r="V19" s="601">
        <v>8.0000000000000002E-3</v>
      </c>
      <c r="W19" s="601">
        <v>5.9999999999999995E-4</v>
      </c>
      <c r="X19" s="607">
        <v>4.4999999999999998E-2</v>
      </c>
    </row>
    <row r="20" spans="1:24" s="17" customFormat="1" ht="37.5" customHeight="1">
      <c r="A20" s="128"/>
      <c r="B20" s="127"/>
      <c r="C20" s="166">
        <v>107</v>
      </c>
      <c r="D20" s="252" t="s">
        <v>18</v>
      </c>
      <c r="E20" s="478" t="s">
        <v>109</v>
      </c>
      <c r="F20" s="242">
        <v>200</v>
      </c>
      <c r="G20" s="641"/>
      <c r="H20" s="350">
        <v>0</v>
      </c>
      <c r="I20" s="21">
        <v>0</v>
      </c>
      <c r="J20" s="48">
        <v>22.8</v>
      </c>
      <c r="K20" s="349">
        <v>92</v>
      </c>
      <c r="L20" s="350">
        <v>0.04</v>
      </c>
      <c r="M20" s="21">
        <v>0.08</v>
      </c>
      <c r="N20" s="21">
        <v>12</v>
      </c>
      <c r="O20" s="21">
        <v>100</v>
      </c>
      <c r="P20" s="22">
        <v>0</v>
      </c>
      <c r="Q20" s="350">
        <v>0</v>
      </c>
      <c r="R20" s="21">
        <v>0</v>
      </c>
      <c r="S20" s="21">
        <v>0</v>
      </c>
      <c r="T20" s="21">
        <v>0</v>
      </c>
      <c r="U20" s="21">
        <v>304</v>
      </c>
      <c r="V20" s="21">
        <v>0</v>
      </c>
      <c r="W20" s="21">
        <v>0</v>
      </c>
      <c r="X20" s="48">
        <v>0</v>
      </c>
    </row>
    <row r="21" spans="1:24" s="17" customFormat="1" ht="37.5" customHeight="1">
      <c r="A21" s="128"/>
      <c r="B21" s="127"/>
      <c r="C21" s="258">
        <v>119</v>
      </c>
      <c r="D21" s="252" t="s">
        <v>14</v>
      </c>
      <c r="E21" s="184" t="s">
        <v>58</v>
      </c>
      <c r="F21" s="205">
        <v>30</v>
      </c>
      <c r="G21" s="641"/>
      <c r="H21" s="350">
        <v>2.13</v>
      </c>
      <c r="I21" s="21">
        <v>0.21</v>
      </c>
      <c r="J21" s="48">
        <v>13.26</v>
      </c>
      <c r="K21" s="561">
        <v>72</v>
      </c>
      <c r="L21" s="350">
        <v>0.03</v>
      </c>
      <c r="M21" s="21">
        <v>0.01</v>
      </c>
      <c r="N21" s="21">
        <v>0</v>
      </c>
      <c r="O21" s="21">
        <v>0</v>
      </c>
      <c r="P21" s="22">
        <v>0</v>
      </c>
      <c r="Q21" s="350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8">
        <v>0</v>
      </c>
    </row>
    <row r="22" spans="1:24" s="17" customFormat="1" ht="37.5" customHeight="1">
      <c r="A22" s="128"/>
      <c r="B22" s="127"/>
      <c r="C22" s="166">
        <v>120</v>
      </c>
      <c r="D22" s="252" t="s">
        <v>15</v>
      </c>
      <c r="E22" s="184" t="s">
        <v>49</v>
      </c>
      <c r="F22" s="205">
        <v>20</v>
      </c>
      <c r="G22" s="641"/>
      <c r="H22" s="350">
        <v>1.1399999999999999</v>
      </c>
      <c r="I22" s="21">
        <v>0.22</v>
      </c>
      <c r="J22" s="48">
        <v>7.44</v>
      </c>
      <c r="K22" s="561">
        <v>36.26</v>
      </c>
      <c r="L22" s="350">
        <v>0.02</v>
      </c>
      <c r="M22" s="21">
        <v>2.4E-2</v>
      </c>
      <c r="N22" s="21">
        <v>0.08</v>
      </c>
      <c r="O22" s="21">
        <v>0</v>
      </c>
      <c r="P22" s="22">
        <v>0</v>
      </c>
      <c r="Q22" s="350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8">
        <v>1.2E-2</v>
      </c>
    </row>
    <row r="23" spans="1:24" s="17" customFormat="1" ht="37.5" customHeight="1">
      <c r="A23" s="128"/>
      <c r="B23" s="780"/>
      <c r="C23" s="468"/>
      <c r="D23" s="474"/>
      <c r="E23" s="396" t="s">
        <v>21</v>
      </c>
      <c r="F23" s="649">
        <f>F14+F15+F16+F18+F20+F21+F22</f>
        <v>840</v>
      </c>
      <c r="G23" s="649"/>
      <c r="H23" s="571">
        <f>H14+H15+H16+H18+H20+H21+H22</f>
        <v>22</v>
      </c>
      <c r="I23" s="572">
        <f t="shared" ref="I23:X23" si="2">I14+I15+I16+I18+I20+I21+I22</f>
        <v>22.47</v>
      </c>
      <c r="J23" s="573">
        <f t="shared" si="2"/>
        <v>98.160000000000011</v>
      </c>
      <c r="K23" s="629">
        <f t="shared" si="2"/>
        <v>683.37</v>
      </c>
      <c r="L23" s="571">
        <f t="shared" si="2"/>
        <v>0.33000000000000007</v>
      </c>
      <c r="M23" s="572">
        <f t="shared" si="2"/>
        <v>0.39400000000000007</v>
      </c>
      <c r="N23" s="572">
        <f t="shared" si="2"/>
        <v>61.459999999999994</v>
      </c>
      <c r="O23" s="572">
        <f t="shared" si="2"/>
        <v>266</v>
      </c>
      <c r="P23" s="653">
        <f t="shared" si="2"/>
        <v>0.13</v>
      </c>
      <c r="Q23" s="571">
        <f t="shared" si="2"/>
        <v>137.48000000000002</v>
      </c>
      <c r="R23" s="572">
        <f t="shared" si="2"/>
        <v>337.02</v>
      </c>
      <c r="S23" s="572">
        <f t="shared" si="2"/>
        <v>101.14</v>
      </c>
      <c r="T23" s="572">
        <f t="shared" si="2"/>
        <v>7.4999999999999991</v>
      </c>
      <c r="U23" s="572">
        <f t="shared" si="2"/>
        <v>2008.81</v>
      </c>
      <c r="V23" s="572">
        <f t="shared" si="2"/>
        <v>5.8000000000000003E-2</v>
      </c>
      <c r="W23" s="572">
        <f t="shared" si="2"/>
        <v>7.4000000000000003E-3</v>
      </c>
      <c r="X23" s="573">
        <f t="shared" si="2"/>
        <v>0.18900000000000003</v>
      </c>
    </row>
    <row r="24" spans="1:24" s="17" customFormat="1" ht="37.5" customHeight="1">
      <c r="A24" s="128"/>
      <c r="B24" s="779"/>
      <c r="C24" s="536"/>
      <c r="D24" s="473"/>
      <c r="E24" s="757" t="s">
        <v>21</v>
      </c>
      <c r="F24" s="650">
        <f>F14+F15+F17+F19+F20+F21+F22</f>
        <v>840</v>
      </c>
      <c r="G24" s="650"/>
      <c r="H24" s="608">
        <f>H14+H15+H17+H19+H20+H21+H22</f>
        <v>29.22</v>
      </c>
      <c r="I24" s="605">
        <f t="shared" ref="I24:X24" si="3">I14+I15+I17+I19+I20+I21+I22</f>
        <v>25.299999999999997</v>
      </c>
      <c r="J24" s="609">
        <f t="shared" si="3"/>
        <v>95.64</v>
      </c>
      <c r="K24" s="611">
        <f t="shared" si="3"/>
        <v>735.54</v>
      </c>
      <c r="L24" s="608">
        <f t="shared" si="3"/>
        <v>0.33999999999999997</v>
      </c>
      <c r="M24" s="605">
        <f t="shared" si="3"/>
        <v>0.40400000000000008</v>
      </c>
      <c r="N24" s="605">
        <f t="shared" si="3"/>
        <v>71.16</v>
      </c>
      <c r="O24" s="605">
        <f t="shared" si="3"/>
        <v>404.20000000000005</v>
      </c>
      <c r="P24" s="612">
        <f t="shared" si="3"/>
        <v>0</v>
      </c>
      <c r="Q24" s="608">
        <f t="shared" si="3"/>
        <v>125.49000000000001</v>
      </c>
      <c r="R24" s="605">
        <f t="shared" si="3"/>
        <v>326.71000000000004</v>
      </c>
      <c r="S24" s="605">
        <f t="shared" si="3"/>
        <v>109.91000000000001</v>
      </c>
      <c r="T24" s="605">
        <f t="shared" si="3"/>
        <v>7.93</v>
      </c>
      <c r="U24" s="605">
        <f t="shared" si="3"/>
        <v>2188</v>
      </c>
      <c r="V24" s="605">
        <f t="shared" si="3"/>
        <v>5.9000000000000004E-2</v>
      </c>
      <c r="W24" s="605">
        <f t="shared" si="3"/>
        <v>6.0000000000000001E-3</v>
      </c>
      <c r="X24" s="609">
        <f t="shared" si="3"/>
        <v>0.22200000000000003</v>
      </c>
    </row>
    <row r="25" spans="1:24" s="17" customFormat="1" ht="37.5" customHeight="1">
      <c r="A25" s="128"/>
      <c r="B25" s="780"/>
      <c r="C25" s="468"/>
      <c r="D25" s="810"/>
      <c r="E25" s="811" t="s">
        <v>110</v>
      </c>
      <c r="F25" s="772"/>
      <c r="G25" s="772"/>
      <c r="H25" s="571"/>
      <c r="I25" s="572"/>
      <c r="J25" s="573"/>
      <c r="K25" s="710">
        <f>K23/23.5</f>
        <v>29.079574468085106</v>
      </c>
      <c r="L25" s="571"/>
      <c r="M25" s="572"/>
      <c r="N25" s="572"/>
      <c r="O25" s="572"/>
      <c r="P25" s="653"/>
      <c r="Q25" s="571"/>
      <c r="R25" s="572"/>
      <c r="S25" s="572"/>
      <c r="T25" s="572"/>
      <c r="U25" s="572"/>
      <c r="V25" s="572"/>
      <c r="W25" s="572"/>
      <c r="X25" s="573"/>
    </row>
    <row r="26" spans="1:24" s="17" customFormat="1" ht="37.5" customHeight="1" thickBot="1">
      <c r="A26" s="330"/>
      <c r="B26" s="781"/>
      <c r="C26" s="782"/>
      <c r="D26" s="783"/>
      <c r="E26" s="813" t="s">
        <v>110</v>
      </c>
      <c r="F26" s="814"/>
      <c r="G26" s="715"/>
      <c r="H26" s="583"/>
      <c r="I26" s="584"/>
      <c r="J26" s="585"/>
      <c r="K26" s="586">
        <f>K24/23.5</f>
        <v>31.299574468085105</v>
      </c>
      <c r="L26" s="735"/>
      <c r="M26" s="736"/>
      <c r="N26" s="736"/>
      <c r="O26" s="736"/>
      <c r="P26" s="818"/>
      <c r="Q26" s="735"/>
      <c r="R26" s="736"/>
      <c r="S26" s="736"/>
      <c r="T26" s="736"/>
      <c r="U26" s="736"/>
      <c r="V26" s="736"/>
      <c r="W26" s="736"/>
      <c r="X26" s="737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54"/>
      <c r="F28" s="26"/>
      <c r="G28" s="11"/>
      <c r="H28" s="11"/>
      <c r="I28" s="11"/>
      <c r="J28" s="11"/>
    </row>
    <row r="29" spans="1:24" ht="18">
      <c r="D29" s="11"/>
      <c r="E29" s="25"/>
      <c r="F29" s="26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5" t="s">
        <v>68</v>
      </c>
      <c r="B32" s="135"/>
      <c r="C32" s="66"/>
      <c r="D32" s="54"/>
      <c r="E32" s="11"/>
      <c r="F32" s="11"/>
      <c r="G32" s="11"/>
      <c r="H32" s="11"/>
      <c r="I32" s="11"/>
      <c r="J32" s="11"/>
    </row>
    <row r="33" spans="1:10">
      <c r="A33" s="62" t="s">
        <v>69</v>
      </c>
      <c r="B33" s="136"/>
      <c r="C33" s="63"/>
      <c r="D33" s="64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1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81"/>
      <c r="F3" s="481"/>
      <c r="G3" s="48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73"/>
      <c r="C4" s="385" t="s">
        <v>40</v>
      </c>
      <c r="D4" s="159"/>
      <c r="E4" s="459"/>
      <c r="F4" s="590"/>
      <c r="G4" s="385"/>
      <c r="H4" s="324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47.4" thickBot="1">
      <c r="A5" s="174" t="s">
        <v>0</v>
      </c>
      <c r="B5" s="174"/>
      <c r="C5" s="318" t="s">
        <v>41</v>
      </c>
      <c r="D5" s="99" t="s">
        <v>42</v>
      </c>
      <c r="E5" s="156" t="s">
        <v>39</v>
      </c>
      <c r="F5" s="125" t="s">
        <v>27</v>
      </c>
      <c r="G5" s="125" t="s">
        <v>38</v>
      </c>
      <c r="H5" s="299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37.5" customHeight="1">
      <c r="A6" s="177" t="s">
        <v>6</v>
      </c>
      <c r="B6" s="177"/>
      <c r="C6" s="170">
        <v>24</v>
      </c>
      <c r="D6" s="776" t="s">
        <v>8</v>
      </c>
      <c r="E6" s="347" t="s">
        <v>126</v>
      </c>
      <c r="F6" s="833">
        <v>150</v>
      </c>
      <c r="G6" s="776"/>
      <c r="H6" s="339">
        <v>0.6</v>
      </c>
      <c r="I6" s="39">
        <v>0</v>
      </c>
      <c r="J6" s="40">
        <v>16.95</v>
      </c>
      <c r="K6" s="415">
        <v>69</v>
      </c>
      <c r="L6" s="339">
        <v>0.01</v>
      </c>
      <c r="M6" s="39">
        <v>0.03</v>
      </c>
      <c r="N6" s="39">
        <v>19.5</v>
      </c>
      <c r="O6" s="39">
        <v>0</v>
      </c>
      <c r="P6" s="44">
        <v>0</v>
      </c>
      <c r="Q6" s="339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40">
        <v>1.4999999999999999E-2</v>
      </c>
    </row>
    <row r="7" spans="1:24" s="17" customFormat="1" ht="37.5" customHeight="1">
      <c r="A7" s="126"/>
      <c r="B7" s="386" t="s">
        <v>76</v>
      </c>
      <c r="C7" s="893">
        <v>78</v>
      </c>
      <c r="D7" s="894" t="s">
        <v>10</v>
      </c>
      <c r="E7" s="296" t="s">
        <v>89</v>
      </c>
      <c r="F7" s="895">
        <v>90</v>
      </c>
      <c r="G7" s="894"/>
      <c r="H7" s="406">
        <v>15.03</v>
      </c>
      <c r="I7" s="68">
        <v>9.99</v>
      </c>
      <c r="J7" s="69">
        <v>14.58</v>
      </c>
      <c r="K7" s="896">
        <v>208.08</v>
      </c>
      <c r="L7" s="406">
        <v>0.09</v>
      </c>
      <c r="M7" s="68">
        <v>0.11</v>
      </c>
      <c r="N7" s="68">
        <v>1.35</v>
      </c>
      <c r="O7" s="68">
        <v>144</v>
      </c>
      <c r="P7" s="133">
        <v>0.27</v>
      </c>
      <c r="Q7" s="406">
        <v>58.42</v>
      </c>
      <c r="R7" s="68">
        <v>194.16</v>
      </c>
      <c r="S7" s="68">
        <v>50.25</v>
      </c>
      <c r="T7" s="68">
        <v>1.1499999999999999</v>
      </c>
      <c r="U7" s="68">
        <v>351.77</v>
      </c>
      <c r="V7" s="68">
        <v>0.1</v>
      </c>
      <c r="W7" s="68">
        <v>1.2999999999999999E-2</v>
      </c>
      <c r="X7" s="69">
        <v>0.5</v>
      </c>
    </row>
    <row r="8" spans="1:24" s="17" customFormat="1" ht="37.5" customHeight="1">
      <c r="A8" s="126"/>
      <c r="B8" s="387" t="s">
        <v>77</v>
      </c>
      <c r="C8" s="223">
        <v>146</v>
      </c>
      <c r="D8" s="633" t="s">
        <v>10</v>
      </c>
      <c r="E8" s="897" t="s">
        <v>142</v>
      </c>
      <c r="F8" s="898">
        <v>90</v>
      </c>
      <c r="G8" s="229"/>
      <c r="H8" s="302">
        <v>19.260000000000002</v>
      </c>
      <c r="I8" s="74">
        <v>3.42</v>
      </c>
      <c r="J8" s="131">
        <v>3.15</v>
      </c>
      <c r="K8" s="525">
        <v>120.87</v>
      </c>
      <c r="L8" s="302">
        <v>0.06</v>
      </c>
      <c r="M8" s="74">
        <v>0.13</v>
      </c>
      <c r="N8" s="74">
        <v>2.27</v>
      </c>
      <c r="O8" s="74">
        <v>17.2</v>
      </c>
      <c r="P8" s="676">
        <v>0.28000000000000003</v>
      </c>
      <c r="Q8" s="302">
        <v>36.35</v>
      </c>
      <c r="R8" s="74">
        <v>149.9</v>
      </c>
      <c r="S8" s="74">
        <v>21.2</v>
      </c>
      <c r="T8" s="74">
        <v>0.7</v>
      </c>
      <c r="U8" s="74">
        <v>38.299999999999997</v>
      </c>
      <c r="V8" s="74">
        <v>0</v>
      </c>
      <c r="W8" s="74">
        <v>8.9999999999999998E-4</v>
      </c>
      <c r="X8" s="131">
        <v>0.65</v>
      </c>
    </row>
    <row r="9" spans="1:24" s="17" customFormat="1" ht="37.5" customHeight="1">
      <c r="A9" s="126"/>
      <c r="B9" s="126"/>
      <c r="C9" s="167">
        <v>52</v>
      </c>
      <c r="D9" s="832" t="s">
        <v>66</v>
      </c>
      <c r="E9" s="504" t="s">
        <v>149</v>
      </c>
      <c r="F9" s="899">
        <v>150</v>
      </c>
      <c r="G9" s="204"/>
      <c r="H9" s="300">
        <v>3.15</v>
      </c>
      <c r="I9" s="16">
        <v>4.5</v>
      </c>
      <c r="J9" s="41">
        <v>17.55</v>
      </c>
      <c r="K9" s="322">
        <v>122.85</v>
      </c>
      <c r="L9" s="300">
        <v>0.16</v>
      </c>
      <c r="M9" s="16">
        <v>0.11</v>
      </c>
      <c r="N9" s="16">
        <v>25.3</v>
      </c>
      <c r="O9" s="16">
        <v>15</v>
      </c>
      <c r="P9" s="19">
        <v>0.03</v>
      </c>
      <c r="Q9" s="300">
        <v>16.260000000000002</v>
      </c>
      <c r="R9" s="16">
        <v>94.6</v>
      </c>
      <c r="S9" s="16">
        <v>35.32</v>
      </c>
      <c r="T9" s="16">
        <v>15.9</v>
      </c>
      <c r="U9" s="16">
        <v>807.75</v>
      </c>
      <c r="V9" s="16">
        <v>8.0000000000000002E-3</v>
      </c>
      <c r="W9" s="16">
        <v>1E-3</v>
      </c>
      <c r="X9" s="41">
        <v>4.4999999999999998E-2</v>
      </c>
    </row>
    <row r="10" spans="1:24" s="17" customFormat="1" ht="15.6">
      <c r="A10" s="126"/>
      <c r="B10" s="126"/>
      <c r="C10" s="167">
        <v>102</v>
      </c>
      <c r="D10" s="832" t="s">
        <v>18</v>
      </c>
      <c r="E10" s="401" t="s">
        <v>82</v>
      </c>
      <c r="F10" s="854">
        <v>200</v>
      </c>
      <c r="G10" s="120"/>
      <c r="H10" s="300">
        <v>1</v>
      </c>
      <c r="I10" s="16">
        <v>0</v>
      </c>
      <c r="J10" s="41">
        <v>23.6</v>
      </c>
      <c r="K10" s="322">
        <v>98.4</v>
      </c>
      <c r="L10" s="300">
        <v>0.02</v>
      </c>
      <c r="M10" s="16">
        <v>0.02</v>
      </c>
      <c r="N10" s="16">
        <v>0.78</v>
      </c>
      <c r="O10" s="16">
        <v>60</v>
      </c>
      <c r="P10" s="19">
        <v>0</v>
      </c>
      <c r="Q10" s="300">
        <v>57.3</v>
      </c>
      <c r="R10" s="16">
        <v>45.38</v>
      </c>
      <c r="S10" s="16">
        <v>30.14</v>
      </c>
      <c r="T10" s="16">
        <v>1.08</v>
      </c>
      <c r="U10" s="16">
        <v>243</v>
      </c>
      <c r="V10" s="16">
        <v>5.9999999999999995E-4</v>
      </c>
      <c r="W10" s="16">
        <v>4.0000000000000002E-4</v>
      </c>
      <c r="X10" s="41">
        <v>0</v>
      </c>
    </row>
    <row r="11" spans="1:24" s="17" customFormat="1" ht="37.5" customHeight="1">
      <c r="A11" s="126"/>
      <c r="B11" s="126"/>
      <c r="C11" s="168">
        <v>119</v>
      </c>
      <c r="D11" s="503" t="s">
        <v>14</v>
      </c>
      <c r="E11" s="182" t="s">
        <v>58</v>
      </c>
      <c r="F11" s="179">
        <v>30</v>
      </c>
      <c r="G11" s="713"/>
      <c r="H11" s="300">
        <v>2.13</v>
      </c>
      <c r="I11" s="16">
        <v>0.21</v>
      </c>
      <c r="J11" s="41">
        <v>13.26</v>
      </c>
      <c r="K11" s="323">
        <v>72</v>
      </c>
      <c r="L11" s="350">
        <v>0.03</v>
      </c>
      <c r="M11" s="21">
        <v>0.01</v>
      </c>
      <c r="N11" s="21">
        <v>0</v>
      </c>
      <c r="O11" s="21">
        <v>0</v>
      </c>
      <c r="P11" s="22">
        <v>0</v>
      </c>
      <c r="Q11" s="350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48">
        <v>0</v>
      </c>
    </row>
    <row r="12" spans="1:24" s="17" customFormat="1" ht="37.5" customHeight="1">
      <c r="A12" s="126"/>
      <c r="B12" s="126"/>
      <c r="C12" s="165">
        <v>120</v>
      </c>
      <c r="D12" s="503" t="s">
        <v>15</v>
      </c>
      <c r="E12" s="182" t="s">
        <v>49</v>
      </c>
      <c r="F12" s="179">
        <v>20</v>
      </c>
      <c r="G12" s="713"/>
      <c r="H12" s="300">
        <v>1.1399999999999999</v>
      </c>
      <c r="I12" s="16">
        <v>0.22</v>
      </c>
      <c r="J12" s="41">
        <v>7.44</v>
      </c>
      <c r="K12" s="323">
        <v>36.26</v>
      </c>
      <c r="L12" s="350">
        <v>0.02</v>
      </c>
      <c r="M12" s="21">
        <v>2.4E-2</v>
      </c>
      <c r="N12" s="21">
        <v>0.08</v>
      </c>
      <c r="O12" s="21">
        <v>0</v>
      </c>
      <c r="P12" s="22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17" customFormat="1" ht="37.5" customHeight="1">
      <c r="A13" s="126"/>
      <c r="B13" s="386" t="s">
        <v>76</v>
      </c>
      <c r="C13" s="222"/>
      <c r="D13" s="632"/>
      <c r="E13" s="570" t="s">
        <v>21</v>
      </c>
      <c r="F13" s="824">
        <f>F6+F7+F9+F10+F11+F12</f>
        <v>640</v>
      </c>
      <c r="G13" s="629">
        <f t="shared" ref="G13:X13" si="0">G6+G7+G9+G10+G11+G12</f>
        <v>0</v>
      </c>
      <c r="H13" s="571">
        <f t="shared" si="0"/>
        <v>23.049999999999997</v>
      </c>
      <c r="I13" s="572">
        <f t="shared" si="0"/>
        <v>14.920000000000002</v>
      </c>
      <c r="J13" s="573">
        <f t="shared" si="0"/>
        <v>93.38000000000001</v>
      </c>
      <c r="K13" s="629">
        <f t="shared" si="0"/>
        <v>606.59</v>
      </c>
      <c r="L13" s="571">
        <f t="shared" si="0"/>
        <v>0.33000000000000007</v>
      </c>
      <c r="M13" s="572">
        <f t="shared" si="0"/>
        <v>0.30400000000000005</v>
      </c>
      <c r="N13" s="572">
        <f t="shared" si="0"/>
        <v>47.010000000000005</v>
      </c>
      <c r="O13" s="572">
        <f t="shared" si="0"/>
        <v>219</v>
      </c>
      <c r="P13" s="653">
        <f t="shared" si="0"/>
        <v>0.30000000000000004</v>
      </c>
      <c r="Q13" s="571">
        <f t="shared" si="0"/>
        <v>173.88000000000002</v>
      </c>
      <c r="R13" s="572">
        <f t="shared" si="0"/>
        <v>440.03999999999996</v>
      </c>
      <c r="S13" s="572">
        <f t="shared" si="0"/>
        <v>156.90999999999997</v>
      </c>
      <c r="T13" s="572">
        <f t="shared" si="0"/>
        <v>22.73</v>
      </c>
      <c r="U13" s="572">
        <f t="shared" si="0"/>
        <v>1920.92</v>
      </c>
      <c r="V13" s="572">
        <f t="shared" si="0"/>
        <v>0.11460000000000002</v>
      </c>
      <c r="W13" s="572">
        <f t="shared" si="0"/>
        <v>1.89E-2</v>
      </c>
      <c r="X13" s="573">
        <f t="shared" si="0"/>
        <v>0.57200000000000006</v>
      </c>
    </row>
    <row r="14" spans="1:24" s="17" customFormat="1" ht="37.5" customHeight="1">
      <c r="A14" s="126"/>
      <c r="B14" s="387" t="s">
        <v>77</v>
      </c>
      <c r="C14" s="294"/>
      <c r="D14" s="763"/>
      <c r="E14" s="575" t="s">
        <v>21</v>
      </c>
      <c r="F14" s="825">
        <f>F6+F8+F9+F10+F11+F12</f>
        <v>640</v>
      </c>
      <c r="G14" s="651">
        <f t="shared" ref="G14:X14" si="1">G6+G8+G9+G10+G11+G12</f>
        <v>0</v>
      </c>
      <c r="H14" s="608">
        <f t="shared" si="1"/>
        <v>27.28</v>
      </c>
      <c r="I14" s="605">
        <f t="shared" si="1"/>
        <v>8.3500000000000014</v>
      </c>
      <c r="J14" s="609">
        <f t="shared" si="1"/>
        <v>81.95</v>
      </c>
      <c r="K14" s="651">
        <f t="shared" si="1"/>
        <v>519.38</v>
      </c>
      <c r="L14" s="608">
        <f t="shared" si="1"/>
        <v>0.3</v>
      </c>
      <c r="M14" s="605">
        <f t="shared" si="1"/>
        <v>0.32400000000000007</v>
      </c>
      <c r="N14" s="605">
        <f t="shared" si="1"/>
        <v>47.93</v>
      </c>
      <c r="O14" s="605">
        <f t="shared" si="1"/>
        <v>92.2</v>
      </c>
      <c r="P14" s="612">
        <f t="shared" si="1"/>
        <v>0.31000000000000005</v>
      </c>
      <c r="Q14" s="608">
        <f t="shared" si="1"/>
        <v>151.81</v>
      </c>
      <c r="R14" s="605">
        <f t="shared" si="1"/>
        <v>395.78</v>
      </c>
      <c r="S14" s="605">
        <f t="shared" si="1"/>
        <v>127.86000000000001</v>
      </c>
      <c r="T14" s="605">
        <f t="shared" si="1"/>
        <v>22.279999999999998</v>
      </c>
      <c r="U14" s="605">
        <f t="shared" si="1"/>
        <v>1607.45</v>
      </c>
      <c r="V14" s="605">
        <f t="shared" si="1"/>
        <v>1.46E-2</v>
      </c>
      <c r="W14" s="605">
        <f t="shared" si="1"/>
        <v>6.8000000000000005E-3</v>
      </c>
      <c r="X14" s="609">
        <f t="shared" si="1"/>
        <v>0.72200000000000009</v>
      </c>
    </row>
    <row r="15" spans="1:24" s="17" customFormat="1" ht="37.5" customHeight="1">
      <c r="A15" s="126"/>
      <c r="B15" s="386" t="s">
        <v>76</v>
      </c>
      <c r="C15" s="293"/>
      <c r="D15" s="759"/>
      <c r="E15" s="570" t="s">
        <v>22</v>
      </c>
      <c r="F15" s="703"/>
      <c r="G15" s="714"/>
      <c r="H15" s="406"/>
      <c r="I15" s="68"/>
      <c r="J15" s="69"/>
      <c r="K15" s="885">
        <f>K13/23.5</f>
        <v>25.812340425531918</v>
      </c>
      <c r="L15" s="406"/>
      <c r="M15" s="68"/>
      <c r="N15" s="68"/>
      <c r="O15" s="68"/>
      <c r="P15" s="133"/>
      <c r="Q15" s="406"/>
      <c r="R15" s="68"/>
      <c r="S15" s="68"/>
      <c r="T15" s="68"/>
      <c r="U15" s="68"/>
      <c r="V15" s="68"/>
      <c r="W15" s="68"/>
      <c r="X15" s="69"/>
    </row>
    <row r="16" spans="1:24" s="17" customFormat="1" ht="37.5" customHeight="1" thickBot="1">
      <c r="A16" s="426"/>
      <c r="B16" s="388" t="s">
        <v>77</v>
      </c>
      <c r="C16" s="226"/>
      <c r="D16" s="715"/>
      <c r="E16" s="581" t="s">
        <v>22</v>
      </c>
      <c r="F16" s="706"/>
      <c r="G16" s="715"/>
      <c r="H16" s="447"/>
      <c r="I16" s="432"/>
      <c r="J16" s="433"/>
      <c r="K16" s="449">
        <f>K14/23.5</f>
        <v>22.101276595744682</v>
      </c>
      <c r="L16" s="447"/>
      <c r="M16" s="432"/>
      <c r="N16" s="432"/>
      <c r="O16" s="432"/>
      <c r="P16" s="860"/>
      <c r="Q16" s="447"/>
      <c r="R16" s="432"/>
      <c r="S16" s="432"/>
      <c r="T16" s="432"/>
      <c r="U16" s="432"/>
      <c r="V16" s="432"/>
      <c r="W16" s="432"/>
      <c r="X16" s="433"/>
    </row>
    <row r="17" spans="1:24" s="17" customFormat="1" ht="37.5" customHeight="1">
      <c r="A17" s="177" t="s">
        <v>7</v>
      </c>
      <c r="B17" s="866"/>
      <c r="C17" s="861">
        <v>172</v>
      </c>
      <c r="D17" s="422" t="s">
        <v>20</v>
      </c>
      <c r="E17" s="400" t="s">
        <v>152</v>
      </c>
      <c r="F17" s="739">
        <v>60</v>
      </c>
      <c r="G17" s="363"/>
      <c r="H17" s="365">
        <v>1.86</v>
      </c>
      <c r="I17" s="105">
        <v>0.12</v>
      </c>
      <c r="J17" s="107">
        <v>4.26</v>
      </c>
      <c r="K17" s="740">
        <v>24.6</v>
      </c>
      <c r="L17" s="365">
        <v>0.06</v>
      </c>
      <c r="M17" s="105">
        <v>0.11</v>
      </c>
      <c r="N17" s="105">
        <v>6</v>
      </c>
      <c r="O17" s="105">
        <v>1.2</v>
      </c>
      <c r="P17" s="106">
        <v>0</v>
      </c>
      <c r="Q17" s="365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7" customFormat="1" ht="37.5" customHeight="1">
      <c r="A18" s="126"/>
      <c r="B18" s="126"/>
      <c r="C18" s="165">
        <v>37</v>
      </c>
      <c r="D18" s="214" t="s">
        <v>9</v>
      </c>
      <c r="E18" s="478" t="s">
        <v>111</v>
      </c>
      <c r="F18" s="227">
        <v>200</v>
      </c>
      <c r="G18" s="182"/>
      <c r="H18" s="301">
        <v>6</v>
      </c>
      <c r="I18" s="13">
        <v>5.4</v>
      </c>
      <c r="J18" s="45">
        <v>10.8</v>
      </c>
      <c r="K18" s="168">
        <v>115.6</v>
      </c>
      <c r="L18" s="301">
        <v>0.1</v>
      </c>
      <c r="M18" s="92">
        <v>0.1</v>
      </c>
      <c r="N18" s="13">
        <v>10.7</v>
      </c>
      <c r="O18" s="13">
        <v>162</v>
      </c>
      <c r="P18" s="45">
        <v>0</v>
      </c>
      <c r="Q18" s="301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5">
        <v>0.05</v>
      </c>
    </row>
    <row r="19" spans="1:24" s="36" customFormat="1" ht="37.5" customHeight="1">
      <c r="A19" s="127"/>
      <c r="B19" s="477"/>
      <c r="C19" s="166">
        <v>181</v>
      </c>
      <c r="D19" s="252" t="s">
        <v>10</v>
      </c>
      <c r="E19" s="478" t="s">
        <v>122</v>
      </c>
      <c r="F19" s="227">
        <v>90</v>
      </c>
      <c r="G19" s="250"/>
      <c r="H19" s="301">
        <v>21.24</v>
      </c>
      <c r="I19" s="13">
        <v>7.47</v>
      </c>
      <c r="J19" s="45">
        <v>2.7</v>
      </c>
      <c r="K19" s="168">
        <v>162.9</v>
      </c>
      <c r="L19" s="301">
        <v>0.02</v>
      </c>
      <c r="M19" s="92">
        <v>0.14000000000000001</v>
      </c>
      <c r="N19" s="13">
        <v>0.3</v>
      </c>
      <c r="O19" s="13">
        <v>43.2</v>
      </c>
      <c r="P19" s="24">
        <v>8.9999999999999993E-3</v>
      </c>
      <c r="Q19" s="301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5">
        <v>0.06</v>
      </c>
    </row>
    <row r="20" spans="1:24" s="36" customFormat="1" ht="37.5" customHeight="1">
      <c r="A20" s="127"/>
      <c r="B20" s="127"/>
      <c r="C20" s="166">
        <v>64</v>
      </c>
      <c r="D20" s="252" t="s">
        <v>51</v>
      </c>
      <c r="E20" s="478" t="s">
        <v>72</v>
      </c>
      <c r="F20" s="227">
        <v>150</v>
      </c>
      <c r="G20" s="250"/>
      <c r="H20" s="301">
        <v>6.45</v>
      </c>
      <c r="I20" s="13">
        <v>4.05</v>
      </c>
      <c r="J20" s="45">
        <v>40.200000000000003</v>
      </c>
      <c r="K20" s="168">
        <v>223.65</v>
      </c>
      <c r="L20" s="312">
        <v>0.08</v>
      </c>
      <c r="M20" s="256">
        <v>0.2</v>
      </c>
      <c r="N20" s="96">
        <v>0</v>
      </c>
      <c r="O20" s="96">
        <v>30</v>
      </c>
      <c r="P20" s="97">
        <v>0.11</v>
      </c>
      <c r="Q20" s="312">
        <v>13.05</v>
      </c>
      <c r="R20" s="96">
        <v>58.34</v>
      </c>
      <c r="S20" s="96">
        <v>22.53</v>
      </c>
      <c r="T20" s="96">
        <v>1.25</v>
      </c>
      <c r="U20" s="96">
        <v>1.1000000000000001</v>
      </c>
      <c r="V20" s="96">
        <v>0</v>
      </c>
      <c r="W20" s="96">
        <v>0</v>
      </c>
      <c r="X20" s="255">
        <v>0</v>
      </c>
    </row>
    <row r="21" spans="1:24" s="36" customFormat="1" ht="37.5" customHeight="1">
      <c r="A21" s="127"/>
      <c r="B21" s="127"/>
      <c r="C21" s="258">
        <v>98</v>
      </c>
      <c r="D21" s="166" t="s">
        <v>18</v>
      </c>
      <c r="E21" s="252" t="s">
        <v>84</v>
      </c>
      <c r="F21" s="166">
        <v>200</v>
      </c>
      <c r="G21" s="276"/>
      <c r="H21" s="20">
        <v>0.4</v>
      </c>
      <c r="I21" s="21">
        <v>0</v>
      </c>
      <c r="J21" s="22">
        <v>27</v>
      </c>
      <c r="K21" s="237">
        <v>110</v>
      </c>
      <c r="L21" s="300">
        <v>0</v>
      </c>
      <c r="M21" s="18">
        <v>0</v>
      </c>
      <c r="N21" s="16">
        <v>1.4</v>
      </c>
      <c r="O21" s="16">
        <v>0</v>
      </c>
      <c r="P21" s="41">
        <v>0</v>
      </c>
      <c r="Q21" s="300">
        <v>12.8</v>
      </c>
      <c r="R21" s="16">
        <v>2.2000000000000002</v>
      </c>
      <c r="S21" s="16">
        <v>1.8</v>
      </c>
      <c r="T21" s="16">
        <v>0.5</v>
      </c>
      <c r="U21" s="16">
        <v>0.6</v>
      </c>
      <c r="V21" s="16">
        <v>0</v>
      </c>
      <c r="W21" s="16">
        <v>0</v>
      </c>
      <c r="X21" s="41">
        <v>0</v>
      </c>
    </row>
    <row r="22" spans="1:24" s="36" customFormat="1" ht="37.5" customHeight="1">
      <c r="A22" s="127"/>
      <c r="B22" s="127"/>
      <c r="C22" s="258">
        <v>119</v>
      </c>
      <c r="D22" s="182" t="s">
        <v>14</v>
      </c>
      <c r="E22" s="218" t="s">
        <v>58</v>
      </c>
      <c r="F22" s="165">
        <v>45</v>
      </c>
      <c r="G22" s="278"/>
      <c r="H22" s="300">
        <v>3.19</v>
      </c>
      <c r="I22" s="16">
        <v>0.31</v>
      </c>
      <c r="J22" s="41">
        <v>19.89</v>
      </c>
      <c r="K22" s="234">
        <v>108</v>
      </c>
      <c r="L22" s="18">
        <v>0.05</v>
      </c>
      <c r="M22" s="18">
        <v>0.02</v>
      </c>
      <c r="N22" s="16">
        <v>0</v>
      </c>
      <c r="O22" s="16">
        <v>0</v>
      </c>
      <c r="P22" s="19">
        <v>0</v>
      </c>
      <c r="Q22" s="300">
        <v>16.649999999999999</v>
      </c>
      <c r="R22" s="16">
        <v>98.1</v>
      </c>
      <c r="S22" s="16">
        <v>29.25</v>
      </c>
      <c r="T22" s="16">
        <v>1.26</v>
      </c>
      <c r="U22" s="16">
        <v>41.85</v>
      </c>
      <c r="V22" s="16">
        <v>2E-3</v>
      </c>
      <c r="W22" s="16">
        <v>3.0000000000000001E-3</v>
      </c>
      <c r="X22" s="45">
        <v>0</v>
      </c>
    </row>
    <row r="23" spans="1:24" s="36" customFormat="1" ht="37.5" customHeight="1">
      <c r="A23" s="127"/>
      <c r="B23" s="127"/>
      <c r="C23" s="166">
        <v>120</v>
      </c>
      <c r="D23" s="182" t="s">
        <v>15</v>
      </c>
      <c r="E23" s="218" t="s">
        <v>49</v>
      </c>
      <c r="F23" s="165">
        <v>25</v>
      </c>
      <c r="G23" s="278"/>
      <c r="H23" s="300">
        <v>1.42</v>
      </c>
      <c r="I23" s="16">
        <v>0.27</v>
      </c>
      <c r="J23" s="41">
        <v>9.3000000000000007</v>
      </c>
      <c r="K23" s="234">
        <v>45.32</v>
      </c>
      <c r="L23" s="18">
        <v>0.02</v>
      </c>
      <c r="M23" s="18">
        <v>0.03</v>
      </c>
      <c r="N23" s="16">
        <v>0.1</v>
      </c>
      <c r="O23" s="16">
        <v>0</v>
      </c>
      <c r="P23" s="19">
        <v>0</v>
      </c>
      <c r="Q23" s="300">
        <v>8.5</v>
      </c>
      <c r="R23" s="16">
        <v>30</v>
      </c>
      <c r="S23" s="16">
        <v>10.25</v>
      </c>
      <c r="T23" s="16">
        <v>0.56999999999999995</v>
      </c>
      <c r="U23" s="16">
        <v>91.87</v>
      </c>
      <c r="V23" s="16">
        <v>2.5000000000000001E-3</v>
      </c>
      <c r="W23" s="16">
        <v>2.5000000000000001E-3</v>
      </c>
      <c r="X23" s="41">
        <v>0.02</v>
      </c>
    </row>
    <row r="24" spans="1:24" s="36" customFormat="1" ht="37.5" customHeight="1">
      <c r="A24" s="127"/>
      <c r="B24" s="127"/>
      <c r="C24" s="479"/>
      <c r="D24" s="480"/>
      <c r="E24" s="402"/>
      <c r="F24" s="342">
        <f>SUM(F17:F23)</f>
        <v>770</v>
      </c>
      <c r="G24" s="342"/>
      <c r="H24" s="247">
        <f t="shared" ref="H24:J24" si="2">SUM(H17:H23)</f>
        <v>40.559999999999995</v>
      </c>
      <c r="I24" s="34">
        <f t="shared" si="2"/>
        <v>17.619999999999997</v>
      </c>
      <c r="J24" s="75">
        <f t="shared" si="2"/>
        <v>114.15</v>
      </c>
      <c r="K24" s="342">
        <f>SUM(K17:K23)</f>
        <v>790.07</v>
      </c>
      <c r="L24" s="247">
        <f t="shared" ref="L24:X24" si="3">SUM(L17:L23)</f>
        <v>0.33</v>
      </c>
      <c r="M24" s="34">
        <f t="shared" si="3"/>
        <v>0.60000000000000009</v>
      </c>
      <c r="N24" s="34">
        <f t="shared" si="3"/>
        <v>18.5</v>
      </c>
      <c r="O24" s="34">
        <f t="shared" si="3"/>
        <v>236.39999999999998</v>
      </c>
      <c r="P24" s="75">
        <f t="shared" si="3"/>
        <v>0.11899999999999999</v>
      </c>
      <c r="Q24" s="247">
        <f t="shared" si="3"/>
        <v>121.63999999999999</v>
      </c>
      <c r="R24" s="34">
        <f t="shared" si="3"/>
        <v>451.88</v>
      </c>
      <c r="S24" s="34">
        <f t="shared" si="3"/>
        <v>124.14999999999999</v>
      </c>
      <c r="T24" s="34">
        <f t="shared" si="3"/>
        <v>7.02</v>
      </c>
      <c r="U24" s="34">
        <f t="shared" si="3"/>
        <v>1448.9199999999996</v>
      </c>
      <c r="V24" s="34">
        <f t="shared" si="3"/>
        <v>1.7500000000000002E-2</v>
      </c>
      <c r="W24" s="34">
        <f t="shared" si="3"/>
        <v>6.5000000000000006E-3</v>
      </c>
      <c r="X24" s="75">
        <f t="shared" si="3"/>
        <v>0.15</v>
      </c>
    </row>
    <row r="25" spans="1:24" s="36" customFormat="1" ht="37.5" customHeight="1" thickBot="1">
      <c r="A25" s="178"/>
      <c r="B25" s="178"/>
      <c r="C25" s="172"/>
      <c r="D25" s="266"/>
      <c r="E25" s="452"/>
      <c r="F25" s="482"/>
      <c r="G25" s="482"/>
      <c r="H25" s="484"/>
      <c r="I25" s="485"/>
      <c r="J25" s="486"/>
      <c r="K25" s="483">
        <f>K24/23.5</f>
        <v>33.620000000000005</v>
      </c>
      <c r="L25" s="484"/>
      <c r="M25" s="661"/>
      <c r="N25" s="485"/>
      <c r="O25" s="485"/>
      <c r="P25" s="486"/>
      <c r="Q25" s="484"/>
      <c r="R25" s="485"/>
      <c r="S25" s="485"/>
      <c r="T25" s="485"/>
      <c r="U25" s="485"/>
      <c r="V25" s="485"/>
      <c r="W25" s="485"/>
      <c r="X25" s="486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54"/>
      <c r="F27" s="26"/>
      <c r="G27" s="11"/>
      <c r="H27" s="11"/>
      <c r="I27" s="11"/>
      <c r="J27" s="11"/>
    </row>
    <row r="28" spans="1:24" ht="18">
      <c r="A28" s="65" t="s">
        <v>68</v>
      </c>
      <c r="B28" s="135"/>
      <c r="C28" s="66"/>
      <c r="D28" s="54"/>
      <c r="E28" s="25"/>
      <c r="F28" s="26"/>
      <c r="G28" s="11"/>
      <c r="H28" s="11"/>
      <c r="I28" s="11"/>
      <c r="J28" s="11"/>
    </row>
    <row r="29" spans="1:24" ht="18">
      <c r="A29" s="62" t="s">
        <v>69</v>
      </c>
      <c r="B29" s="136"/>
      <c r="C29" s="63"/>
      <c r="D29" s="64"/>
      <c r="E29" s="25"/>
      <c r="F29" s="26"/>
      <c r="G29" s="11"/>
      <c r="H29" s="11"/>
      <c r="I29" s="11"/>
      <c r="J29" s="11"/>
    </row>
    <row r="30" spans="1:24" ht="18">
      <c r="D30" s="11"/>
      <c r="E30" s="25"/>
      <c r="F30" s="26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B16" sqref="B16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192</v>
      </c>
      <c r="B2" s="6"/>
      <c r="C2" s="7"/>
      <c r="D2" s="6" t="s">
        <v>191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 thickBot="1">
      <c r="A4" s="173"/>
      <c r="B4" s="722"/>
      <c r="C4" s="497" t="s">
        <v>40</v>
      </c>
      <c r="D4" s="98"/>
      <c r="E4" s="211"/>
      <c r="F4" s="498"/>
      <c r="G4" s="497"/>
      <c r="H4" s="366" t="s">
        <v>23</v>
      </c>
      <c r="I4" s="413"/>
      <c r="J4" s="321"/>
      <c r="K4" s="232" t="s">
        <v>24</v>
      </c>
    </row>
    <row r="5" spans="1:11" s="17" customFormat="1" ht="16.2" thickBot="1">
      <c r="A5" s="174" t="s">
        <v>0</v>
      </c>
      <c r="B5" s="723"/>
      <c r="C5" s="119" t="s">
        <v>41</v>
      </c>
      <c r="D5" s="513" t="s">
        <v>42</v>
      </c>
      <c r="E5" s="699" t="s">
        <v>39</v>
      </c>
      <c r="F5" s="125" t="s">
        <v>27</v>
      </c>
      <c r="G5" s="119" t="s">
        <v>38</v>
      </c>
      <c r="H5" s="857" t="s">
        <v>28</v>
      </c>
      <c r="I5" s="717" t="s">
        <v>29</v>
      </c>
      <c r="J5" s="721" t="s">
        <v>30</v>
      </c>
      <c r="K5" s="233" t="s">
        <v>31</v>
      </c>
    </row>
    <row r="6" spans="1:11" s="17" customFormat="1" ht="26.4" customHeight="1">
      <c r="A6" s="177" t="s">
        <v>7</v>
      </c>
      <c r="B6" s="264"/>
      <c r="C6" s="512">
        <v>135</v>
      </c>
      <c r="D6" s="492" t="s">
        <v>20</v>
      </c>
      <c r="E6" s="884" t="s">
        <v>173</v>
      </c>
      <c r="F6" s="188">
        <v>60</v>
      </c>
      <c r="G6" s="335"/>
      <c r="H6" s="448">
        <v>1.2</v>
      </c>
      <c r="I6" s="51">
        <v>5.4</v>
      </c>
      <c r="J6" s="52">
        <v>5.16</v>
      </c>
      <c r="K6" s="349">
        <v>73.2</v>
      </c>
    </row>
    <row r="7" spans="1:11" s="17" customFormat="1" ht="26.4" customHeight="1">
      <c r="A7" s="175"/>
      <c r="B7" s="250"/>
      <c r="C7" s="121">
        <v>36</v>
      </c>
      <c r="D7" s="250" t="s">
        <v>9</v>
      </c>
      <c r="E7" s="364" t="s">
        <v>50</v>
      </c>
      <c r="F7" s="166">
        <v>200</v>
      </c>
      <c r="G7" s="252"/>
      <c r="H7" s="312">
        <v>5</v>
      </c>
      <c r="I7" s="96">
        <v>8.6</v>
      </c>
      <c r="J7" s="255">
        <v>12.6</v>
      </c>
      <c r="K7" s="493">
        <v>147.80000000000001</v>
      </c>
    </row>
    <row r="8" spans="1:11" s="17" customFormat="1" ht="26.4" customHeight="1">
      <c r="A8" s="127"/>
      <c r="B8" s="779" t="s">
        <v>77</v>
      </c>
      <c r="C8" s="223">
        <v>81</v>
      </c>
      <c r="D8" s="440" t="s">
        <v>10</v>
      </c>
      <c r="E8" s="897" t="s">
        <v>73</v>
      </c>
      <c r="F8" s="689">
        <v>90</v>
      </c>
      <c r="G8" s="229"/>
      <c r="H8" s="302">
        <v>22.41</v>
      </c>
      <c r="I8" s="74">
        <v>15.3</v>
      </c>
      <c r="J8" s="131">
        <v>0.54</v>
      </c>
      <c r="K8" s="525">
        <v>229.77</v>
      </c>
    </row>
    <row r="9" spans="1:11" s="17" customFormat="1" ht="33" customHeight="1">
      <c r="A9" s="127"/>
      <c r="B9" s="730" t="s">
        <v>77</v>
      </c>
      <c r="C9" s="223">
        <v>51</v>
      </c>
      <c r="D9" s="198" t="s">
        <v>66</v>
      </c>
      <c r="E9" s="738" t="s">
        <v>150</v>
      </c>
      <c r="F9" s="223">
        <v>150</v>
      </c>
      <c r="G9" s="202"/>
      <c r="H9" s="606">
        <v>3.3</v>
      </c>
      <c r="I9" s="601">
        <v>3.9</v>
      </c>
      <c r="J9" s="607">
        <v>25.65</v>
      </c>
      <c r="K9" s="610">
        <v>151.35</v>
      </c>
    </row>
    <row r="10" spans="1:11" s="17" customFormat="1" ht="51" customHeight="1">
      <c r="A10" s="127"/>
      <c r="B10" s="276"/>
      <c r="C10" s="859">
        <v>216</v>
      </c>
      <c r="D10" s="214" t="s">
        <v>18</v>
      </c>
      <c r="E10" s="265" t="s">
        <v>143</v>
      </c>
      <c r="F10" s="165">
        <v>200</v>
      </c>
      <c r="G10" s="320"/>
      <c r="H10" s="300">
        <v>0.26</v>
      </c>
      <c r="I10" s="16">
        <v>0</v>
      </c>
      <c r="J10" s="41">
        <v>15.46</v>
      </c>
      <c r="K10" s="322">
        <v>62</v>
      </c>
    </row>
    <row r="11" spans="1:11" s="17" customFormat="1" ht="26.4" customHeight="1">
      <c r="A11" s="127"/>
      <c r="B11" s="276"/>
      <c r="C11" s="493">
        <v>119</v>
      </c>
      <c r="D11" s="250" t="s">
        <v>14</v>
      </c>
      <c r="E11" s="257" t="s">
        <v>58</v>
      </c>
      <c r="F11" s="166">
        <v>30</v>
      </c>
      <c r="G11" s="205"/>
      <c r="H11" s="350">
        <v>2.13</v>
      </c>
      <c r="I11" s="21">
        <v>0.21</v>
      </c>
      <c r="J11" s="48">
        <v>13.26</v>
      </c>
      <c r="K11" s="561">
        <v>72</v>
      </c>
    </row>
    <row r="12" spans="1:11" s="17" customFormat="1" ht="26.4" customHeight="1">
      <c r="A12" s="127"/>
      <c r="B12" s="276"/>
      <c r="C12" s="121">
        <v>120</v>
      </c>
      <c r="D12" s="250" t="s">
        <v>15</v>
      </c>
      <c r="E12" s="257" t="s">
        <v>49</v>
      </c>
      <c r="F12" s="166">
        <v>20</v>
      </c>
      <c r="G12" s="205"/>
      <c r="H12" s="350">
        <v>1.1399999999999999</v>
      </c>
      <c r="I12" s="21">
        <v>0.22</v>
      </c>
      <c r="J12" s="48">
        <v>7.44</v>
      </c>
      <c r="K12" s="561">
        <v>36.26</v>
      </c>
    </row>
    <row r="13" spans="1:11" s="154" customFormat="1" ht="26.4" customHeight="1">
      <c r="A13" s="461"/>
      <c r="B13" s="461"/>
      <c r="C13" s="462"/>
      <c r="D13" s="461"/>
      <c r="E13" s="463"/>
      <c r="F13" s="461"/>
      <c r="G13" s="461"/>
      <c r="H13" s="461"/>
      <c r="I13" s="461"/>
      <c r="J13" s="461"/>
      <c r="K13" s="464"/>
    </row>
    <row r="14" spans="1:11">
      <c r="A14" s="11"/>
      <c r="B14" s="11"/>
      <c r="C14" s="460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60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60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60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60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60"/>
      <c r="D21" s="11"/>
      <c r="E21" s="11"/>
      <c r="F21" s="11"/>
      <c r="G21" s="11"/>
      <c r="H21" s="11"/>
      <c r="I21" s="11"/>
      <c r="J21" s="11"/>
      <c r="K21" s="11"/>
    </row>
    <row r="22" spans="1:11" s="667" customFormat="1" ht="13.2"/>
    <row r="23" spans="1:11" s="667" customFormat="1" ht="13.2"/>
    <row r="24" spans="1:11" s="667" customFormat="1" ht="13.2"/>
    <row r="25" spans="1:11" s="667" customFormat="1" ht="13.2"/>
    <row r="26" spans="1:11" s="667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73"/>
      <c r="C4" s="458" t="s">
        <v>40</v>
      </c>
      <c r="D4" s="159"/>
      <c r="E4" s="193"/>
      <c r="F4" s="496"/>
      <c r="G4" s="498"/>
      <c r="H4" s="81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71" t="s">
        <v>26</v>
      </c>
      <c r="R4" s="972"/>
      <c r="S4" s="972"/>
      <c r="T4" s="972"/>
      <c r="U4" s="972"/>
      <c r="V4" s="972"/>
      <c r="W4" s="972"/>
      <c r="X4" s="973"/>
    </row>
    <row r="5" spans="1:24" s="17" customFormat="1" ht="47.4" thickBot="1">
      <c r="A5" s="174" t="s">
        <v>0</v>
      </c>
      <c r="B5" s="174"/>
      <c r="C5" s="156" t="s">
        <v>41</v>
      </c>
      <c r="D5" s="99" t="s">
        <v>42</v>
      </c>
      <c r="E5" s="125" t="s">
        <v>39</v>
      </c>
      <c r="F5" s="156" t="s">
        <v>27</v>
      </c>
      <c r="G5" s="125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39" customHeight="1">
      <c r="A6" s="177" t="s">
        <v>6</v>
      </c>
      <c r="B6" s="102"/>
      <c r="C6" s="268">
        <v>28</v>
      </c>
      <c r="D6" s="277" t="s">
        <v>20</v>
      </c>
      <c r="E6" s="555" t="s">
        <v>163</v>
      </c>
      <c r="F6" s="510">
        <v>60</v>
      </c>
      <c r="G6" s="640"/>
      <c r="H6" s="644">
        <v>0.42</v>
      </c>
      <c r="I6" s="645">
        <v>0.06</v>
      </c>
      <c r="J6" s="646">
        <v>1.02</v>
      </c>
      <c r="K6" s="647">
        <v>6.18</v>
      </c>
      <c r="L6" s="683">
        <v>0.02</v>
      </c>
      <c r="M6" s="450">
        <v>0.02</v>
      </c>
      <c r="N6" s="51">
        <v>6</v>
      </c>
      <c r="O6" s="51">
        <v>10</v>
      </c>
      <c r="P6" s="52">
        <v>0</v>
      </c>
      <c r="Q6" s="450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7" customFormat="1" ht="39" customHeight="1">
      <c r="A7" s="126"/>
      <c r="B7" s="100"/>
      <c r="C7" s="166">
        <v>89</v>
      </c>
      <c r="D7" s="250" t="s">
        <v>10</v>
      </c>
      <c r="E7" s="478" t="s">
        <v>115</v>
      </c>
      <c r="F7" s="556">
        <v>90</v>
      </c>
      <c r="G7" s="205"/>
      <c r="H7" s="557">
        <v>14.88</v>
      </c>
      <c r="I7" s="558">
        <v>13.95</v>
      </c>
      <c r="J7" s="559">
        <v>3.3</v>
      </c>
      <c r="K7" s="560">
        <v>198.45</v>
      </c>
      <c r="L7" s="557">
        <v>0.05</v>
      </c>
      <c r="M7" s="684">
        <v>0.11</v>
      </c>
      <c r="N7" s="558">
        <v>1</v>
      </c>
      <c r="O7" s="558">
        <v>49</v>
      </c>
      <c r="P7" s="643">
        <v>0</v>
      </c>
      <c r="Q7" s="557">
        <v>17.02</v>
      </c>
      <c r="R7" s="558">
        <v>127.1</v>
      </c>
      <c r="S7" s="558">
        <v>23.09</v>
      </c>
      <c r="T7" s="558">
        <v>1.29</v>
      </c>
      <c r="U7" s="558">
        <v>266.67</v>
      </c>
      <c r="V7" s="558">
        <v>6.0000000000000001E-3</v>
      </c>
      <c r="W7" s="558">
        <v>0</v>
      </c>
      <c r="X7" s="559">
        <v>0.05</v>
      </c>
    </row>
    <row r="8" spans="1:24" s="17" customFormat="1" ht="39" customHeight="1">
      <c r="A8" s="126"/>
      <c r="B8" s="100"/>
      <c r="C8" s="166">
        <v>65</v>
      </c>
      <c r="D8" s="250" t="s">
        <v>51</v>
      </c>
      <c r="E8" s="478" t="s">
        <v>57</v>
      </c>
      <c r="F8" s="556">
        <v>150</v>
      </c>
      <c r="G8" s="641"/>
      <c r="H8" s="557">
        <v>6.45</v>
      </c>
      <c r="I8" s="558">
        <v>4.05</v>
      </c>
      <c r="J8" s="559">
        <v>40.200000000000003</v>
      </c>
      <c r="K8" s="560">
        <v>223.65</v>
      </c>
      <c r="L8" s="301">
        <v>0.08</v>
      </c>
      <c r="M8" s="92">
        <v>0.02</v>
      </c>
      <c r="N8" s="13">
        <v>0</v>
      </c>
      <c r="O8" s="13">
        <v>30</v>
      </c>
      <c r="P8" s="45">
        <v>0.11</v>
      </c>
      <c r="Q8" s="92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8">
        <v>0</v>
      </c>
    </row>
    <row r="9" spans="1:24" s="17" customFormat="1" ht="39" customHeight="1">
      <c r="A9" s="126"/>
      <c r="B9" s="100"/>
      <c r="C9" s="258">
        <v>107</v>
      </c>
      <c r="D9" s="214" t="s">
        <v>18</v>
      </c>
      <c r="E9" s="265" t="s">
        <v>145</v>
      </c>
      <c r="F9" s="165">
        <v>200</v>
      </c>
      <c r="G9" s="320"/>
      <c r="H9" s="300">
        <v>0.8</v>
      </c>
      <c r="I9" s="16">
        <v>0.2</v>
      </c>
      <c r="J9" s="41">
        <v>23.2</v>
      </c>
      <c r="K9" s="234">
        <v>94.4</v>
      </c>
      <c r="L9" s="350">
        <v>0.02</v>
      </c>
      <c r="M9" s="20"/>
      <c r="N9" s="21">
        <v>4</v>
      </c>
      <c r="O9" s="21">
        <v>0</v>
      </c>
      <c r="P9" s="48"/>
      <c r="Q9" s="20">
        <v>16</v>
      </c>
      <c r="R9" s="21">
        <v>18</v>
      </c>
      <c r="S9" s="21">
        <v>10</v>
      </c>
      <c r="T9" s="21">
        <v>0.4</v>
      </c>
      <c r="U9" s="21"/>
      <c r="V9" s="21"/>
      <c r="W9" s="21"/>
      <c r="X9" s="48"/>
    </row>
    <row r="10" spans="1:24" s="17" customFormat="1" ht="39" customHeight="1">
      <c r="A10" s="126"/>
      <c r="B10" s="100"/>
      <c r="C10" s="258">
        <v>119</v>
      </c>
      <c r="D10" s="250" t="s">
        <v>14</v>
      </c>
      <c r="E10" s="252" t="s">
        <v>58</v>
      </c>
      <c r="F10" s="205">
        <v>20</v>
      </c>
      <c r="G10" s="642"/>
      <c r="H10" s="350">
        <v>1.4</v>
      </c>
      <c r="I10" s="21">
        <v>0.14000000000000001</v>
      </c>
      <c r="J10" s="48">
        <v>8.8000000000000007</v>
      </c>
      <c r="K10" s="561">
        <v>48</v>
      </c>
      <c r="L10" s="350">
        <v>0.02</v>
      </c>
      <c r="M10" s="20">
        <v>6.0000000000000001E-3</v>
      </c>
      <c r="N10" s="21">
        <v>0</v>
      </c>
      <c r="O10" s="21">
        <v>0</v>
      </c>
      <c r="P10" s="48">
        <v>0</v>
      </c>
      <c r="Q10" s="350">
        <v>7.4</v>
      </c>
      <c r="R10" s="21">
        <v>43.6</v>
      </c>
      <c r="S10" s="21">
        <v>13</v>
      </c>
      <c r="T10" s="21">
        <v>0.56000000000000005</v>
      </c>
      <c r="U10" s="21">
        <v>18.600000000000001</v>
      </c>
      <c r="V10" s="21">
        <v>5.9999999999999995E-4</v>
      </c>
      <c r="W10" s="21">
        <v>1E-3</v>
      </c>
      <c r="X10" s="48">
        <v>0</v>
      </c>
    </row>
    <row r="11" spans="1:24" s="17" customFormat="1" ht="39" customHeight="1">
      <c r="A11" s="126"/>
      <c r="B11" s="100"/>
      <c r="C11" s="166">
        <v>120</v>
      </c>
      <c r="D11" s="250" t="s">
        <v>15</v>
      </c>
      <c r="E11" s="252" t="s">
        <v>49</v>
      </c>
      <c r="F11" s="205">
        <v>20</v>
      </c>
      <c r="G11" s="642"/>
      <c r="H11" s="350">
        <v>1.1399999999999999</v>
      </c>
      <c r="I11" s="21">
        <v>0.22</v>
      </c>
      <c r="J11" s="48">
        <v>7.44</v>
      </c>
      <c r="K11" s="561">
        <v>36.26</v>
      </c>
      <c r="L11" s="350">
        <v>0.02</v>
      </c>
      <c r="M11" s="20">
        <v>2.4E-2</v>
      </c>
      <c r="N11" s="21">
        <v>0.08</v>
      </c>
      <c r="O11" s="21">
        <v>0</v>
      </c>
      <c r="P11" s="48">
        <v>0</v>
      </c>
      <c r="Q11" s="350">
        <v>6.8</v>
      </c>
      <c r="R11" s="21">
        <v>24</v>
      </c>
      <c r="S11" s="21">
        <v>8.1999999999999993</v>
      </c>
      <c r="T11" s="21">
        <v>0.46</v>
      </c>
      <c r="U11" s="21">
        <v>73.5</v>
      </c>
      <c r="V11" s="21">
        <v>2E-3</v>
      </c>
      <c r="W11" s="21">
        <v>2E-3</v>
      </c>
      <c r="X11" s="48">
        <v>1.2E-2</v>
      </c>
    </row>
    <row r="12" spans="1:24" s="17" customFormat="1" ht="39" customHeight="1">
      <c r="A12" s="126"/>
      <c r="B12" s="100"/>
      <c r="C12" s="900"/>
      <c r="D12" s="562"/>
      <c r="E12" s="402" t="s">
        <v>21</v>
      </c>
      <c r="F12" s="205">
        <f>F6+F7+F8+F9+F10+F11</f>
        <v>540</v>
      </c>
      <c r="G12" s="205"/>
      <c r="H12" s="247">
        <f t="shared" ref="H12:X12" si="0">H6+H7+H8+H9+H10+H11</f>
        <v>25.09</v>
      </c>
      <c r="I12" s="34">
        <f t="shared" si="0"/>
        <v>18.619999999999997</v>
      </c>
      <c r="J12" s="75">
        <f t="shared" si="0"/>
        <v>83.96</v>
      </c>
      <c r="K12" s="595">
        <f t="shared" si="0"/>
        <v>606.93999999999994</v>
      </c>
      <c r="L12" s="247">
        <f t="shared" si="0"/>
        <v>0.21</v>
      </c>
      <c r="M12" s="34">
        <f t="shared" si="0"/>
        <v>0.18</v>
      </c>
      <c r="N12" s="34">
        <f t="shared" si="0"/>
        <v>11.08</v>
      </c>
      <c r="O12" s="34">
        <f t="shared" si="0"/>
        <v>89</v>
      </c>
      <c r="P12" s="340">
        <f t="shared" si="0"/>
        <v>0.11</v>
      </c>
      <c r="Q12" s="247">
        <f t="shared" si="0"/>
        <v>74.070000000000007</v>
      </c>
      <c r="R12" s="34">
        <f t="shared" si="0"/>
        <v>296.24</v>
      </c>
      <c r="S12" s="34">
        <f t="shared" si="0"/>
        <v>85.220000000000013</v>
      </c>
      <c r="T12" s="34">
        <f t="shared" si="0"/>
        <v>4.32</v>
      </c>
      <c r="U12" s="34">
        <f t="shared" si="0"/>
        <v>477.47</v>
      </c>
      <c r="V12" s="34">
        <f t="shared" si="0"/>
        <v>8.6E-3</v>
      </c>
      <c r="W12" s="34">
        <f t="shared" si="0"/>
        <v>3.2000000000000002E-3</v>
      </c>
      <c r="X12" s="75">
        <f t="shared" si="0"/>
        <v>6.2E-2</v>
      </c>
    </row>
    <row r="13" spans="1:24" s="17" customFormat="1" ht="39" customHeight="1" thickBot="1">
      <c r="A13" s="426"/>
      <c r="B13" s="100"/>
      <c r="C13" s="900"/>
      <c r="D13" s="164"/>
      <c r="E13" s="403" t="s">
        <v>22</v>
      </c>
      <c r="F13" s="243"/>
      <c r="G13" s="243"/>
      <c r="H13" s="308"/>
      <c r="I13" s="186"/>
      <c r="J13" s="187"/>
      <c r="K13" s="425">
        <f>K12/23.5</f>
        <v>25.82723404255319</v>
      </c>
      <c r="L13" s="308"/>
      <c r="M13" s="254"/>
      <c r="N13" s="186"/>
      <c r="O13" s="186"/>
      <c r="P13" s="271"/>
      <c r="Q13" s="308"/>
      <c r="R13" s="186"/>
      <c r="S13" s="186"/>
      <c r="T13" s="186"/>
      <c r="U13" s="186"/>
      <c r="V13" s="186"/>
      <c r="W13" s="186"/>
      <c r="X13" s="187"/>
    </row>
    <row r="14" spans="1:24" s="17" customFormat="1" ht="39" customHeight="1">
      <c r="A14" s="177" t="s">
        <v>7</v>
      </c>
      <c r="B14" s="505"/>
      <c r="C14" s="614">
        <v>23</v>
      </c>
      <c r="D14" s="505" t="s">
        <v>20</v>
      </c>
      <c r="E14" s="945" t="s">
        <v>160</v>
      </c>
      <c r="F14" s="819">
        <v>60</v>
      </c>
      <c r="G14" s="188"/>
      <c r="H14" s="450">
        <v>0.24</v>
      </c>
      <c r="I14" s="51">
        <v>0.06</v>
      </c>
      <c r="J14" s="52">
        <v>1.68</v>
      </c>
      <c r="K14" s="445">
        <v>10.199999999999999</v>
      </c>
      <c r="L14" s="448">
        <v>0.03</v>
      </c>
      <c r="M14" s="51">
        <v>0.02</v>
      </c>
      <c r="N14" s="51">
        <v>10.5</v>
      </c>
      <c r="O14" s="51">
        <v>40</v>
      </c>
      <c r="P14" s="506">
        <v>0</v>
      </c>
      <c r="Q14" s="448">
        <v>11.1</v>
      </c>
      <c r="R14" s="51">
        <v>20.399999999999999</v>
      </c>
      <c r="S14" s="51">
        <v>10.199999999999999</v>
      </c>
      <c r="T14" s="51">
        <v>0.45</v>
      </c>
      <c r="U14" s="51">
        <v>145.80000000000001</v>
      </c>
      <c r="V14" s="51">
        <v>5.9999999999999995E-4</v>
      </c>
      <c r="W14" s="51">
        <v>2.0000000000000001E-4</v>
      </c>
      <c r="X14" s="52">
        <v>0.01</v>
      </c>
    </row>
    <row r="15" spans="1:24" s="17" customFormat="1" ht="39" customHeight="1">
      <c r="A15" s="126"/>
      <c r="B15" s="250"/>
      <c r="C15" s="121">
        <v>33</v>
      </c>
      <c r="D15" s="250" t="s">
        <v>9</v>
      </c>
      <c r="E15" s="946" t="s">
        <v>62</v>
      </c>
      <c r="F15" s="820">
        <v>200</v>
      </c>
      <c r="G15" s="166"/>
      <c r="H15" s="256">
        <v>6.4</v>
      </c>
      <c r="I15" s="96">
        <v>6.2</v>
      </c>
      <c r="J15" s="255">
        <v>12.2</v>
      </c>
      <c r="K15" s="493">
        <v>130.6</v>
      </c>
      <c r="L15" s="301">
        <v>0.08</v>
      </c>
      <c r="M15" s="13">
        <v>0.08</v>
      </c>
      <c r="N15" s="13">
        <v>6.8</v>
      </c>
      <c r="O15" s="13">
        <v>180</v>
      </c>
      <c r="P15" s="24">
        <v>0</v>
      </c>
      <c r="Q15" s="301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8">
        <v>0.04</v>
      </c>
    </row>
    <row r="16" spans="1:24" s="17" customFormat="1" ht="39" customHeight="1">
      <c r="A16" s="127"/>
      <c r="B16" s="195" t="s">
        <v>76</v>
      </c>
      <c r="C16" s="201">
        <v>42</v>
      </c>
      <c r="D16" s="296" t="s">
        <v>10</v>
      </c>
      <c r="E16" s="947" t="s">
        <v>113</v>
      </c>
      <c r="F16" s="822">
        <v>90</v>
      </c>
      <c r="G16" s="222"/>
      <c r="H16" s="886">
        <v>18.7</v>
      </c>
      <c r="I16" s="567">
        <v>19.2</v>
      </c>
      <c r="J16" s="568">
        <v>7.5</v>
      </c>
      <c r="K16" s="569">
        <v>278.27999999999997</v>
      </c>
      <c r="L16" s="566">
        <v>7.0000000000000007E-2</v>
      </c>
      <c r="M16" s="567">
        <v>0.1</v>
      </c>
      <c r="N16" s="567">
        <v>1.36</v>
      </c>
      <c r="O16" s="567">
        <v>36</v>
      </c>
      <c r="P16" s="652">
        <v>0.11</v>
      </c>
      <c r="Q16" s="566">
        <v>25.02</v>
      </c>
      <c r="R16" s="567">
        <v>174.5</v>
      </c>
      <c r="S16" s="567">
        <v>21.92</v>
      </c>
      <c r="T16" s="567">
        <v>2.04</v>
      </c>
      <c r="U16" s="567">
        <v>188.73</v>
      </c>
      <c r="V16" s="567">
        <v>4.4999999999999997E-3</v>
      </c>
      <c r="W16" s="567">
        <v>1.8E-3</v>
      </c>
      <c r="X16" s="69">
        <v>3.5999999999999997E-2</v>
      </c>
    </row>
    <row r="17" spans="1:24" s="17" customFormat="1" ht="39" customHeight="1">
      <c r="A17" s="127"/>
      <c r="B17" s="823" t="s">
        <v>77</v>
      </c>
      <c r="C17" s="229">
        <v>126</v>
      </c>
      <c r="D17" s="297" t="s">
        <v>10</v>
      </c>
      <c r="E17" s="436" t="s">
        <v>164</v>
      </c>
      <c r="F17" s="438">
        <v>90</v>
      </c>
      <c r="G17" s="223"/>
      <c r="H17" s="303">
        <v>14.31</v>
      </c>
      <c r="I17" s="60">
        <v>28.8</v>
      </c>
      <c r="J17" s="90">
        <v>4.68</v>
      </c>
      <c r="K17" s="444">
        <v>335.52</v>
      </c>
      <c r="L17" s="446">
        <v>0.45</v>
      </c>
      <c r="M17" s="60">
        <v>0.15</v>
      </c>
      <c r="N17" s="60">
        <v>1.08</v>
      </c>
      <c r="O17" s="60">
        <v>10</v>
      </c>
      <c r="P17" s="61">
        <v>0.44</v>
      </c>
      <c r="Q17" s="446">
        <v>31.51</v>
      </c>
      <c r="R17" s="60">
        <v>183.68</v>
      </c>
      <c r="S17" s="60">
        <v>28.68</v>
      </c>
      <c r="T17" s="60">
        <v>1.88</v>
      </c>
      <c r="U17" s="60">
        <v>322.18</v>
      </c>
      <c r="V17" s="60">
        <v>2.3E-3</v>
      </c>
      <c r="W17" s="60">
        <v>1.7999999999999999E-2</v>
      </c>
      <c r="X17" s="90">
        <v>0.01</v>
      </c>
    </row>
    <row r="18" spans="1:24" s="17" customFormat="1" ht="48" customHeight="1">
      <c r="A18" s="128"/>
      <c r="B18" s="148" t="s">
        <v>76</v>
      </c>
      <c r="C18" s="201">
        <v>247</v>
      </c>
      <c r="D18" s="296" t="s">
        <v>66</v>
      </c>
      <c r="E18" s="948" t="s">
        <v>147</v>
      </c>
      <c r="F18" s="201">
        <v>150</v>
      </c>
      <c r="G18" s="222"/>
      <c r="H18" s="886">
        <v>3.37</v>
      </c>
      <c r="I18" s="567">
        <v>7.15</v>
      </c>
      <c r="J18" s="652">
        <v>17.5</v>
      </c>
      <c r="K18" s="487">
        <v>148.66</v>
      </c>
      <c r="L18" s="566">
        <v>0.12</v>
      </c>
      <c r="M18" s="886">
        <v>0.12</v>
      </c>
      <c r="N18" s="567">
        <v>18.57</v>
      </c>
      <c r="O18" s="567">
        <v>90</v>
      </c>
      <c r="P18" s="652">
        <v>0.09</v>
      </c>
      <c r="Q18" s="566">
        <v>43.3</v>
      </c>
      <c r="R18" s="567">
        <v>85.5</v>
      </c>
      <c r="S18" s="567">
        <v>28.93</v>
      </c>
      <c r="T18" s="567">
        <v>1.32</v>
      </c>
      <c r="U18" s="567">
        <v>556.63</v>
      </c>
      <c r="V18" s="567">
        <v>0</v>
      </c>
      <c r="W18" s="567">
        <v>0</v>
      </c>
      <c r="X18" s="568">
        <v>0.03</v>
      </c>
    </row>
    <row r="19" spans="1:24" s="17" customFormat="1" ht="48" customHeight="1">
      <c r="A19" s="128"/>
      <c r="B19" s="149" t="s">
        <v>77</v>
      </c>
      <c r="C19" s="202">
        <v>22</v>
      </c>
      <c r="D19" s="297" t="s">
        <v>66</v>
      </c>
      <c r="E19" s="949" t="s">
        <v>170</v>
      </c>
      <c r="F19" s="202">
        <v>150</v>
      </c>
      <c r="G19" s="223"/>
      <c r="H19" s="303">
        <v>2.4</v>
      </c>
      <c r="I19" s="60">
        <v>6.9</v>
      </c>
      <c r="J19" s="61">
        <v>14.1</v>
      </c>
      <c r="K19" s="304">
        <v>128.85</v>
      </c>
      <c r="L19" s="303">
        <v>0.09</v>
      </c>
      <c r="M19" s="303">
        <v>7.0000000000000001E-3</v>
      </c>
      <c r="N19" s="60">
        <v>21.27</v>
      </c>
      <c r="O19" s="60">
        <v>420</v>
      </c>
      <c r="P19" s="61">
        <v>6.0000000000000001E-3</v>
      </c>
      <c r="Q19" s="446">
        <v>47.33</v>
      </c>
      <c r="R19" s="60">
        <v>66.89</v>
      </c>
      <c r="S19" s="60">
        <v>29.4</v>
      </c>
      <c r="T19" s="60">
        <v>1.08</v>
      </c>
      <c r="U19" s="60">
        <v>35.24</v>
      </c>
      <c r="V19" s="60">
        <v>5.3E-3</v>
      </c>
      <c r="W19" s="60">
        <v>4.0000000000000002E-4</v>
      </c>
      <c r="X19" s="90">
        <v>0.03</v>
      </c>
    </row>
    <row r="20" spans="1:24" s="17" customFormat="1" ht="39" customHeight="1">
      <c r="A20" s="128"/>
      <c r="B20" s="276"/>
      <c r="C20" s="206">
        <v>114</v>
      </c>
      <c r="D20" s="182" t="s">
        <v>47</v>
      </c>
      <c r="E20" s="950" t="s">
        <v>54</v>
      </c>
      <c r="F20" s="429">
        <v>200</v>
      </c>
      <c r="G20" s="182"/>
      <c r="H20" s="300">
        <v>0.2</v>
      </c>
      <c r="I20" s="16">
        <v>0</v>
      </c>
      <c r="J20" s="41">
        <v>11</v>
      </c>
      <c r="K20" s="322">
        <v>44.8</v>
      </c>
      <c r="L20" s="300">
        <v>0</v>
      </c>
      <c r="M20" s="18">
        <v>0</v>
      </c>
      <c r="N20" s="16">
        <v>0.08</v>
      </c>
      <c r="O20" s="16">
        <v>0</v>
      </c>
      <c r="P20" s="19">
        <v>0</v>
      </c>
      <c r="Q20" s="300">
        <v>13.56</v>
      </c>
      <c r="R20" s="16">
        <v>7.66</v>
      </c>
      <c r="S20" s="16">
        <v>4.08</v>
      </c>
      <c r="T20" s="16">
        <v>0.8</v>
      </c>
      <c r="U20" s="16">
        <v>0.68</v>
      </c>
      <c r="V20" s="16">
        <v>0</v>
      </c>
      <c r="W20" s="16">
        <v>0</v>
      </c>
      <c r="X20" s="41">
        <v>0</v>
      </c>
    </row>
    <row r="21" spans="1:24" s="17" customFormat="1" ht="29.25" customHeight="1">
      <c r="A21" s="128"/>
      <c r="B21" s="276"/>
      <c r="C21" s="493">
        <v>119</v>
      </c>
      <c r="D21" s="250" t="s">
        <v>14</v>
      </c>
      <c r="E21" s="951" t="s">
        <v>58</v>
      </c>
      <c r="F21" s="821">
        <v>30</v>
      </c>
      <c r="G21" s="166"/>
      <c r="H21" s="20">
        <v>2.13</v>
      </c>
      <c r="I21" s="21">
        <v>0.21</v>
      </c>
      <c r="J21" s="48">
        <v>13.26</v>
      </c>
      <c r="K21" s="561">
        <v>72</v>
      </c>
      <c r="L21" s="350">
        <v>0.03</v>
      </c>
      <c r="M21" s="21">
        <v>0.01</v>
      </c>
      <c r="N21" s="21">
        <v>0</v>
      </c>
      <c r="O21" s="21">
        <v>0</v>
      </c>
      <c r="P21" s="22">
        <v>0</v>
      </c>
      <c r="Q21" s="350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8">
        <v>0</v>
      </c>
    </row>
    <row r="22" spans="1:24" s="17" customFormat="1" ht="39" customHeight="1">
      <c r="A22" s="128"/>
      <c r="B22" s="276"/>
      <c r="C22" s="121">
        <v>120</v>
      </c>
      <c r="D22" s="250" t="s">
        <v>15</v>
      </c>
      <c r="E22" s="951" t="s">
        <v>49</v>
      </c>
      <c r="F22" s="821">
        <v>20</v>
      </c>
      <c r="G22" s="166"/>
      <c r="H22" s="20">
        <v>1.1399999999999999</v>
      </c>
      <c r="I22" s="21">
        <v>0.22</v>
      </c>
      <c r="J22" s="48">
        <v>7.44</v>
      </c>
      <c r="K22" s="561">
        <v>36.26</v>
      </c>
      <c r="L22" s="350">
        <v>0.02</v>
      </c>
      <c r="M22" s="21">
        <v>2.4E-2</v>
      </c>
      <c r="N22" s="21">
        <v>0.08</v>
      </c>
      <c r="O22" s="21">
        <v>0</v>
      </c>
      <c r="P22" s="22">
        <v>0</v>
      </c>
      <c r="Q22" s="350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8">
        <v>1.2E-2</v>
      </c>
    </row>
    <row r="23" spans="1:24" s="17" customFormat="1" ht="39" customHeight="1">
      <c r="A23" s="128"/>
      <c r="B23" s="195"/>
      <c r="C23" s="537"/>
      <c r="D23" s="724"/>
      <c r="E23" s="952" t="s">
        <v>21</v>
      </c>
      <c r="F23" s="824">
        <f>F14+F15+F16+F18+F20+F21+F22</f>
        <v>750</v>
      </c>
      <c r="G23" s="374"/>
      <c r="H23" s="674">
        <f>H14+H15+H16+H18+H20+H21+H22</f>
        <v>32.18</v>
      </c>
      <c r="I23" s="572">
        <f t="shared" ref="I23:X23" si="1">I14+I15+I16+I18+I20+I21+I22</f>
        <v>33.04</v>
      </c>
      <c r="J23" s="573">
        <f t="shared" si="1"/>
        <v>70.58</v>
      </c>
      <c r="K23" s="629">
        <f t="shared" si="1"/>
        <v>720.79999999999984</v>
      </c>
      <c r="L23" s="571">
        <f t="shared" si="1"/>
        <v>0.35</v>
      </c>
      <c r="M23" s="572">
        <f t="shared" si="1"/>
        <v>0.35400000000000004</v>
      </c>
      <c r="N23" s="572">
        <f t="shared" si="1"/>
        <v>37.39</v>
      </c>
      <c r="O23" s="572">
        <f t="shared" si="1"/>
        <v>346</v>
      </c>
      <c r="P23" s="653">
        <f t="shared" si="1"/>
        <v>0.2</v>
      </c>
      <c r="Q23" s="571">
        <f t="shared" si="1"/>
        <v>147.68</v>
      </c>
      <c r="R23" s="572">
        <f t="shared" si="1"/>
        <v>453.66000000000008</v>
      </c>
      <c r="S23" s="572">
        <f t="shared" si="1"/>
        <v>116.03</v>
      </c>
      <c r="T23" s="572">
        <f t="shared" si="1"/>
        <v>6.71</v>
      </c>
      <c r="U23" s="572">
        <f t="shared" si="1"/>
        <v>1459.4600000000003</v>
      </c>
      <c r="V23" s="572">
        <f t="shared" si="1"/>
        <v>1.41E-2</v>
      </c>
      <c r="W23" s="572">
        <f t="shared" si="1"/>
        <v>8.0000000000000002E-3</v>
      </c>
      <c r="X23" s="573">
        <f t="shared" si="1"/>
        <v>0.128</v>
      </c>
    </row>
    <row r="24" spans="1:24" s="17" customFormat="1" ht="39" customHeight="1">
      <c r="A24" s="128"/>
      <c r="B24" s="798"/>
      <c r="C24" s="538"/>
      <c r="D24" s="731"/>
      <c r="E24" s="953" t="s">
        <v>21</v>
      </c>
      <c r="F24" s="825">
        <f>F14+F15+F17+F18+F20+F21+F22</f>
        <v>750</v>
      </c>
      <c r="G24" s="373"/>
      <c r="H24" s="868">
        <f>H14+H15+H17+H19+H20+H21+H22</f>
        <v>26.82</v>
      </c>
      <c r="I24" s="605">
        <f t="shared" ref="I24:X24" si="2">I14+I15+I17+I19+I20+I21+I22</f>
        <v>42.39</v>
      </c>
      <c r="J24" s="609">
        <f t="shared" si="2"/>
        <v>64.36</v>
      </c>
      <c r="K24" s="651">
        <f t="shared" si="2"/>
        <v>758.2299999999999</v>
      </c>
      <c r="L24" s="608">
        <f t="shared" si="2"/>
        <v>0.70000000000000007</v>
      </c>
      <c r="M24" s="605">
        <f t="shared" si="2"/>
        <v>0.29100000000000004</v>
      </c>
      <c r="N24" s="605">
        <f t="shared" si="2"/>
        <v>39.81</v>
      </c>
      <c r="O24" s="605">
        <f t="shared" si="2"/>
        <v>650</v>
      </c>
      <c r="P24" s="612">
        <f t="shared" si="2"/>
        <v>0.44600000000000001</v>
      </c>
      <c r="Q24" s="608">
        <f t="shared" si="2"/>
        <v>158.19999999999999</v>
      </c>
      <c r="R24" s="605">
        <f t="shared" si="2"/>
        <v>444.23</v>
      </c>
      <c r="S24" s="605">
        <f t="shared" si="2"/>
        <v>123.25999999999999</v>
      </c>
      <c r="T24" s="605">
        <f t="shared" si="2"/>
        <v>6.31</v>
      </c>
      <c r="U24" s="605">
        <f t="shared" si="2"/>
        <v>1071.52</v>
      </c>
      <c r="V24" s="605">
        <f t="shared" si="2"/>
        <v>1.72E-2</v>
      </c>
      <c r="W24" s="605">
        <f t="shared" si="2"/>
        <v>2.4600000000000004E-2</v>
      </c>
      <c r="X24" s="609">
        <f t="shared" si="2"/>
        <v>0.10199999999999999</v>
      </c>
    </row>
    <row r="25" spans="1:24" s="17" customFormat="1" ht="39" customHeight="1">
      <c r="A25" s="128"/>
      <c r="B25" s="796"/>
      <c r="C25" s="539"/>
      <c r="D25" s="727"/>
      <c r="E25" s="954" t="s">
        <v>22</v>
      </c>
      <c r="F25" s="703"/>
      <c r="G25" s="578"/>
      <c r="H25" s="674"/>
      <c r="I25" s="572"/>
      <c r="J25" s="573"/>
      <c r="K25" s="788">
        <f>K23/23.5</f>
        <v>30.672340425531907</v>
      </c>
      <c r="L25" s="571"/>
      <c r="M25" s="572"/>
      <c r="N25" s="572"/>
      <c r="O25" s="572"/>
      <c r="P25" s="653"/>
      <c r="Q25" s="571"/>
      <c r="R25" s="572"/>
      <c r="S25" s="572"/>
      <c r="T25" s="572"/>
      <c r="U25" s="572"/>
      <c r="V25" s="572"/>
      <c r="W25" s="572"/>
      <c r="X25" s="573"/>
    </row>
    <row r="26" spans="1:24" s="17" customFormat="1" ht="39" customHeight="1" thickBot="1">
      <c r="A26" s="330"/>
      <c r="B26" s="709"/>
      <c r="C26" s="734"/>
      <c r="D26" s="733"/>
      <c r="E26" s="955" t="s">
        <v>22</v>
      </c>
      <c r="F26" s="826"/>
      <c r="G26" s="226"/>
      <c r="H26" s="675"/>
      <c r="I26" s="584"/>
      <c r="J26" s="585"/>
      <c r="K26" s="586">
        <f>K24/23.5</f>
        <v>32.265106382978722</v>
      </c>
      <c r="L26" s="583"/>
      <c r="M26" s="584"/>
      <c r="N26" s="584"/>
      <c r="O26" s="584"/>
      <c r="P26" s="654"/>
      <c r="Q26" s="583"/>
      <c r="R26" s="584"/>
      <c r="S26" s="584"/>
      <c r="T26" s="584"/>
      <c r="U26" s="584"/>
      <c r="V26" s="584"/>
      <c r="W26" s="584"/>
      <c r="X26" s="585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5"/>
      <c r="F28" s="26"/>
      <c r="G28" s="11"/>
      <c r="H28" s="11"/>
      <c r="I28" s="11"/>
      <c r="J28" s="11"/>
    </row>
    <row r="29" spans="1:24" ht="18">
      <c r="A29" s="65" t="s">
        <v>68</v>
      </c>
      <c r="B29" s="135"/>
      <c r="C29" s="66"/>
      <c r="D29" s="54"/>
      <c r="E29" s="25"/>
      <c r="F29" s="26"/>
      <c r="G29" s="11"/>
      <c r="H29" s="11"/>
      <c r="I29" s="11"/>
      <c r="J29" s="11"/>
    </row>
    <row r="30" spans="1:24" ht="18">
      <c r="A30" s="62" t="s">
        <v>69</v>
      </c>
      <c r="B30" s="136"/>
      <c r="C30" s="63"/>
      <c r="D30" s="64"/>
      <c r="E30" s="25"/>
      <c r="F30" s="26"/>
      <c r="G30" s="11"/>
      <c r="H30" s="11"/>
      <c r="I30" s="11"/>
      <c r="J30" s="11"/>
    </row>
    <row r="31" spans="1:24" ht="18">
      <c r="D31" s="11"/>
      <c r="E31" s="25"/>
      <c r="F31" s="26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A2" sqref="A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192</v>
      </c>
      <c r="B2" s="6"/>
      <c r="C2" s="7"/>
      <c r="D2" s="6" t="s">
        <v>191</v>
      </c>
      <c r="E2" s="6"/>
      <c r="F2" s="8" t="s">
        <v>2</v>
      </c>
      <c r="G2" s="141">
        <v>3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>
      <c r="A4" s="173"/>
      <c r="B4" s="173"/>
      <c r="C4" s="124" t="s">
        <v>40</v>
      </c>
      <c r="D4" s="123"/>
      <c r="E4" s="193"/>
      <c r="F4" s="118"/>
      <c r="G4" s="124"/>
      <c r="H4" s="81" t="s">
        <v>23</v>
      </c>
      <c r="I4" s="81"/>
      <c r="J4" s="81"/>
      <c r="K4" s="232" t="s">
        <v>24</v>
      </c>
    </row>
    <row r="5" spans="1:11" s="17" customFormat="1" ht="16.2" thickBot="1">
      <c r="A5" s="174" t="s">
        <v>0</v>
      </c>
      <c r="B5" s="174"/>
      <c r="C5" s="125" t="s">
        <v>41</v>
      </c>
      <c r="D5" s="427" t="s">
        <v>42</v>
      </c>
      <c r="E5" s="125" t="s">
        <v>39</v>
      </c>
      <c r="F5" s="119" t="s">
        <v>27</v>
      </c>
      <c r="G5" s="125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</row>
    <row r="6" spans="1:11" s="17" customFormat="1" ht="37.5" customHeight="1">
      <c r="A6" s="177" t="s">
        <v>7</v>
      </c>
      <c r="B6" s="126"/>
      <c r="C6" s="268">
        <v>28</v>
      </c>
      <c r="D6" s="870" t="s">
        <v>20</v>
      </c>
      <c r="E6" s="871" t="s">
        <v>151</v>
      </c>
      <c r="F6" s="835">
        <v>60</v>
      </c>
      <c r="G6" s="836"/>
      <c r="H6" s="49">
        <v>0.42</v>
      </c>
      <c r="I6" s="37">
        <v>0.06</v>
      </c>
      <c r="J6" s="50">
        <v>1.02</v>
      </c>
      <c r="K6" s="272">
        <v>6.18</v>
      </c>
    </row>
    <row r="7" spans="1:11" s="17" customFormat="1" ht="37.5" customHeight="1">
      <c r="A7" s="126"/>
      <c r="B7" s="126"/>
      <c r="C7" s="165">
        <v>33</v>
      </c>
      <c r="D7" s="214" t="s">
        <v>9</v>
      </c>
      <c r="E7" s="265" t="s">
        <v>62</v>
      </c>
      <c r="F7" s="429">
        <v>200</v>
      </c>
      <c r="G7" s="182"/>
      <c r="H7" s="301">
        <v>6.4</v>
      </c>
      <c r="I7" s="13">
        <v>6.2</v>
      </c>
      <c r="J7" s="45">
        <v>12.2</v>
      </c>
      <c r="K7" s="122">
        <v>130.6</v>
      </c>
    </row>
    <row r="8" spans="1:11" s="17" customFormat="1" ht="37.5" customHeight="1">
      <c r="A8" s="128"/>
      <c r="B8" s="128"/>
      <c r="C8" s="165">
        <v>80</v>
      </c>
      <c r="D8" s="214" t="s">
        <v>10</v>
      </c>
      <c r="E8" s="265" t="s">
        <v>56</v>
      </c>
      <c r="F8" s="429">
        <v>90</v>
      </c>
      <c r="G8" s="182"/>
      <c r="H8" s="300">
        <v>14.85</v>
      </c>
      <c r="I8" s="16">
        <v>13.32</v>
      </c>
      <c r="J8" s="41">
        <v>5.94</v>
      </c>
      <c r="K8" s="323">
        <v>202.68</v>
      </c>
    </row>
    <row r="9" spans="1:11" s="17" customFormat="1" ht="37.5" customHeight="1">
      <c r="A9" s="128"/>
      <c r="B9" s="128"/>
      <c r="C9" s="165">
        <v>65</v>
      </c>
      <c r="D9" s="214" t="s">
        <v>51</v>
      </c>
      <c r="E9" s="265" t="s">
        <v>57</v>
      </c>
      <c r="F9" s="429">
        <v>150</v>
      </c>
      <c r="G9" s="182"/>
      <c r="H9" s="301">
        <v>6.45</v>
      </c>
      <c r="I9" s="13">
        <v>4.05</v>
      </c>
      <c r="J9" s="45">
        <v>40.200000000000003</v>
      </c>
      <c r="K9" s="122">
        <v>223.65</v>
      </c>
    </row>
    <row r="10" spans="1:11" s="17" customFormat="1" ht="37.5" customHeight="1">
      <c r="A10" s="128"/>
      <c r="B10" s="128"/>
      <c r="C10" s="165">
        <v>114</v>
      </c>
      <c r="D10" s="214" t="s">
        <v>47</v>
      </c>
      <c r="E10" s="265" t="s">
        <v>54</v>
      </c>
      <c r="F10" s="429">
        <v>200</v>
      </c>
      <c r="G10" s="182"/>
      <c r="H10" s="300">
        <v>0.2</v>
      </c>
      <c r="I10" s="16">
        <v>0</v>
      </c>
      <c r="J10" s="41">
        <v>11</v>
      </c>
      <c r="K10" s="322">
        <v>44.8</v>
      </c>
    </row>
    <row r="11" spans="1:11" s="17" customFormat="1" ht="37.5" customHeight="1">
      <c r="A11" s="128"/>
      <c r="B11" s="128"/>
      <c r="C11" s="168">
        <v>119</v>
      </c>
      <c r="D11" s="214" t="s">
        <v>14</v>
      </c>
      <c r="E11" s="183" t="s">
        <v>58</v>
      </c>
      <c r="F11" s="166">
        <v>30</v>
      </c>
      <c r="G11" s="166"/>
      <c r="H11" s="20">
        <v>2.13</v>
      </c>
      <c r="I11" s="21">
        <v>0.21</v>
      </c>
      <c r="J11" s="22">
        <v>13.26</v>
      </c>
      <c r="K11" s="598">
        <v>72</v>
      </c>
    </row>
    <row r="12" spans="1:11" s="17" customFormat="1" ht="37.5" customHeight="1">
      <c r="A12" s="128"/>
      <c r="B12" s="128"/>
      <c r="C12" s="165">
        <v>120</v>
      </c>
      <c r="D12" s="214" t="s">
        <v>15</v>
      </c>
      <c r="E12" s="183" t="s">
        <v>49</v>
      </c>
      <c r="F12" s="166">
        <v>20</v>
      </c>
      <c r="G12" s="166"/>
      <c r="H12" s="20">
        <v>1.1399999999999999</v>
      </c>
      <c r="I12" s="21">
        <v>0.22</v>
      </c>
      <c r="J12" s="22">
        <v>7.44</v>
      </c>
      <c r="K12" s="598">
        <v>36.26</v>
      </c>
    </row>
    <row r="13" spans="1:11">
      <c r="A13" s="2"/>
      <c r="B13" s="2"/>
      <c r="C13" s="4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25"/>
      <c r="F14" s="26"/>
      <c r="G14" s="11"/>
      <c r="H14" s="9"/>
      <c r="I14" s="11"/>
      <c r="J14" s="11"/>
    </row>
    <row r="15" spans="1:11" ht="18">
      <c r="D15" s="11"/>
      <c r="E15" s="25"/>
      <c r="F15" s="26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tabSelected="1" zoomScale="60" zoomScaleNormal="60" workbookViewId="0">
      <selection activeCell="E2" sqref="E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192</v>
      </c>
      <c r="C2" s="7"/>
      <c r="D2" s="6"/>
      <c r="E2" s="6" t="s">
        <v>193</v>
      </c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>
      <c r="A4" s="173"/>
      <c r="B4" s="139"/>
      <c r="C4" s="118" t="s">
        <v>40</v>
      </c>
      <c r="D4" s="159"/>
      <c r="E4" s="211"/>
      <c r="F4" s="590"/>
      <c r="G4" s="589"/>
      <c r="H4" s="332" t="s">
        <v>23</v>
      </c>
      <c r="I4" s="333"/>
      <c r="J4" s="334"/>
      <c r="K4" s="413" t="s">
        <v>24</v>
      </c>
    </row>
    <row r="5" spans="1:11" s="17" customFormat="1" ht="28.5" customHeight="1" thickBot="1">
      <c r="A5" s="174" t="s">
        <v>0</v>
      </c>
      <c r="B5" s="140"/>
      <c r="C5" s="119" t="s">
        <v>41</v>
      </c>
      <c r="D5" s="99" t="s">
        <v>42</v>
      </c>
      <c r="E5" s="119" t="s">
        <v>39</v>
      </c>
      <c r="F5" s="125" t="s">
        <v>27</v>
      </c>
      <c r="G5" s="119" t="s">
        <v>38</v>
      </c>
      <c r="H5" s="299" t="s">
        <v>28</v>
      </c>
      <c r="I5" s="87" t="s">
        <v>29</v>
      </c>
      <c r="J5" s="88" t="s">
        <v>30</v>
      </c>
      <c r="K5" s="414" t="s">
        <v>31</v>
      </c>
    </row>
    <row r="6" spans="1:11" s="17" customFormat="1" ht="38.25" customHeight="1">
      <c r="A6" s="177" t="s">
        <v>7</v>
      </c>
      <c r="B6" s="613"/>
      <c r="C6" s="882">
        <v>133</v>
      </c>
      <c r="D6" s="422" t="s">
        <v>20</v>
      </c>
      <c r="E6" s="400" t="s">
        <v>153</v>
      </c>
      <c r="F6" s="404">
        <v>60</v>
      </c>
      <c r="G6" s="361"/>
      <c r="H6" s="49">
        <v>1.32</v>
      </c>
      <c r="I6" s="37">
        <v>0.24</v>
      </c>
      <c r="J6" s="50">
        <v>8.82</v>
      </c>
      <c r="K6" s="272">
        <v>40.799999999999997</v>
      </c>
    </row>
    <row r="7" spans="1:11" s="17" customFormat="1" ht="38.25" customHeight="1">
      <c r="A7" s="126"/>
      <c r="B7" s="588"/>
      <c r="C7" s="167">
        <v>32</v>
      </c>
      <c r="D7" s="331" t="s">
        <v>9</v>
      </c>
      <c r="E7" s="401" t="s">
        <v>55</v>
      </c>
      <c r="F7" s="359">
        <v>200</v>
      </c>
      <c r="G7" s="167"/>
      <c r="H7" s="256">
        <v>5.88</v>
      </c>
      <c r="I7" s="96">
        <v>8.82</v>
      </c>
      <c r="J7" s="97">
        <v>9.6</v>
      </c>
      <c r="K7" s="258">
        <v>142.19999999999999</v>
      </c>
    </row>
    <row r="8" spans="1:11" s="17" customFormat="1" ht="38.25" customHeight="1">
      <c r="A8" s="126"/>
      <c r="B8" s="724" t="s">
        <v>76</v>
      </c>
      <c r="C8" s="201">
        <v>90</v>
      </c>
      <c r="D8" s="296" t="s">
        <v>10</v>
      </c>
      <c r="E8" s="435" t="s">
        <v>121</v>
      </c>
      <c r="F8" s="437">
        <v>90</v>
      </c>
      <c r="G8" s="201"/>
      <c r="H8" s="311">
        <v>15.21</v>
      </c>
      <c r="I8" s="57">
        <v>14.04</v>
      </c>
      <c r="J8" s="89">
        <v>8.91</v>
      </c>
      <c r="K8" s="443">
        <v>222.75</v>
      </c>
    </row>
    <row r="9" spans="1:11" s="17" customFormat="1" ht="38.25" customHeight="1">
      <c r="A9" s="128"/>
      <c r="B9" s="147"/>
      <c r="C9" s="158">
        <v>54</v>
      </c>
      <c r="D9" s="182" t="s">
        <v>51</v>
      </c>
      <c r="E9" s="218" t="s">
        <v>44</v>
      </c>
      <c r="F9" s="165">
        <v>150</v>
      </c>
      <c r="G9" s="158"/>
      <c r="H9" s="350">
        <v>7.2</v>
      </c>
      <c r="I9" s="21">
        <v>5.0999999999999996</v>
      </c>
      <c r="J9" s="48">
        <v>33.9</v>
      </c>
      <c r="K9" s="349">
        <v>210.3</v>
      </c>
    </row>
    <row r="10" spans="1:11" s="17" customFormat="1" ht="38.25" customHeight="1">
      <c r="A10" s="128"/>
      <c r="B10" s="145"/>
      <c r="C10" s="158">
        <v>107</v>
      </c>
      <c r="D10" s="182" t="s">
        <v>18</v>
      </c>
      <c r="E10" s="478" t="s">
        <v>145</v>
      </c>
      <c r="F10" s="221">
        <v>200</v>
      </c>
      <c r="G10" s="158"/>
      <c r="H10" s="300">
        <v>0.8</v>
      </c>
      <c r="I10" s="16">
        <v>0.2</v>
      </c>
      <c r="J10" s="41">
        <v>23.2</v>
      </c>
      <c r="K10" s="322">
        <v>94.4</v>
      </c>
    </row>
    <row r="11" spans="1:11" s="17" customFormat="1" ht="38.25" customHeight="1">
      <c r="A11" s="128"/>
      <c r="B11" s="147"/>
      <c r="C11" s="122">
        <v>119</v>
      </c>
      <c r="D11" s="182" t="s">
        <v>14</v>
      </c>
      <c r="E11" s="218" t="s">
        <v>19</v>
      </c>
      <c r="F11" s="166">
        <v>25</v>
      </c>
      <c r="G11" s="166"/>
      <c r="H11" s="20">
        <v>1.78</v>
      </c>
      <c r="I11" s="21">
        <v>0.18</v>
      </c>
      <c r="J11" s="22">
        <v>11.05</v>
      </c>
      <c r="K11" s="348">
        <v>60</v>
      </c>
    </row>
    <row r="12" spans="1:11" s="17" customFormat="1" ht="38.25" customHeight="1">
      <c r="A12" s="128"/>
      <c r="B12" s="147"/>
      <c r="C12" s="158">
        <v>120</v>
      </c>
      <c r="D12" s="182" t="s">
        <v>15</v>
      </c>
      <c r="E12" s="218" t="s">
        <v>49</v>
      </c>
      <c r="F12" s="166">
        <v>20</v>
      </c>
      <c r="G12" s="166"/>
      <c r="H12" s="20">
        <v>1.1399999999999999</v>
      </c>
      <c r="I12" s="21">
        <v>0.22</v>
      </c>
      <c r="J12" s="22">
        <v>7.44</v>
      </c>
      <c r="K12" s="348">
        <v>36.26</v>
      </c>
    </row>
    <row r="13" spans="1:11">
      <c r="A13" s="9"/>
      <c r="C13" s="31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25"/>
      <c r="F14" s="26"/>
      <c r="G14" s="11"/>
      <c r="H14" s="11"/>
      <c r="I14" s="11"/>
      <c r="J14" s="11"/>
    </row>
    <row r="15" spans="1:11" ht="18">
      <c r="D15" s="11"/>
      <c r="E15" s="25"/>
      <c r="F15" s="26"/>
      <c r="G15" s="11"/>
      <c r="H15" s="11"/>
      <c r="I15" s="11"/>
      <c r="J15" s="11"/>
    </row>
    <row r="16" spans="1:11" ht="18">
      <c r="D16" s="11"/>
      <c r="E16" s="25"/>
      <c r="F16" s="26"/>
      <c r="G16" s="11"/>
      <c r="H16" s="11"/>
      <c r="I16" s="11"/>
      <c r="J16" s="11"/>
    </row>
    <row r="17" spans="4:10" ht="18">
      <c r="D17" s="11"/>
      <c r="E17" s="25"/>
      <c r="F17" s="26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26"/>
  <sheetViews>
    <sheetView zoomScale="60" zoomScaleNormal="60" workbookViewId="0">
      <selection activeCell="F22" sqref="F2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192</v>
      </c>
      <c r="B2" s="7"/>
      <c r="C2" s="6" t="s">
        <v>191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17" customFormat="1" ht="21.75" customHeight="1">
      <c r="A4" s="173"/>
      <c r="B4" s="124" t="s">
        <v>40</v>
      </c>
      <c r="C4" s="123"/>
      <c r="D4" s="193"/>
      <c r="E4" s="118"/>
      <c r="F4" s="124"/>
      <c r="G4" s="959" t="s">
        <v>23</v>
      </c>
      <c r="H4" s="960"/>
      <c r="I4" s="961"/>
      <c r="J4" s="232" t="s">
        <v>24</v>
      </c>
    </row>
    <row r="5" spans="1:10" s="17" customFormat="1" ht="28.5" customHeight="1" thickBot="1">
      <c r="A5" s="174" t="s">
        <v>0</v>
      </c>
      <c r="B5" s="318" t="s">
        <v>41</v>
      </c>
      <c r="C5" s="830" t="s">
        <v>42</v>
      </c>
      <c r="D5" s="318" t="s">
        <v>39</v>
      </c>
      <c r="E5" s="699" t="s">
        <v>27</v>
      </c>
      <c r="F5" s="318" t="s">
        <v>38</v>
      </c>
      <c r="G5" s="716" t="s">
        <v>28</v>
      </c>
      <c r="H5" s="717" t="s">
        <v>29</v>
      </c>
      <c r="I5" s="718" t="s">
        <v>30</v>
      </c>
      <c r="J5" s="837" t="s">
        <v>31</v>
      </c>
    </row>
    <row r="6" spans="1:10" s="17" customFormat="1" ht="39" customHeight="1">
      <c r="A6" s="177" t="s">
        <v>7</v>
      </c>
      <c r="B6" s="188">
        <v>134</v>
      </c>
      <c r="C6" s="313" t="s">
        <v>20</v>
      </c>
      <c r="D6" s="347" t="s">
        <v>120</v>
      </c>
      <c r="E6" s="170">
        <v>150</v>
      </c>
      <c r="F6" s="412"/>
      <c r="G6" s="339">
        <v>0.6</v>
      </c>
      <c r="H6" s="39">
        <v>0</v>
      </c>
      <c r="I6" s="40">
        <v>16.95</v>
      </c>
      <c r="J6" s="416">
        <v>69</v>
      </c>
    </row>
    <row r="7" spans="1:10" s="17" customFormat="1" ht="39" customHeight="1">
      <c r="A7" s="126"/>
      <c r="B7" s="167">
        <v>37</v>
      </c>
      <c r="C7" s="182" t="s">
        <v>9</v>
      </c>
      <c r="D7" s="307" t="s">
        <v>59</v>
      </c>
      <c r="E7" s="221">
        <v>200</v>
      </c>
      <c r="F7" s="158"/>
      <c r="G7" s="301">
        <v>6</v>
      </c>
      <c r="H7" s="13">
        <v>5.4</v>
      </c>
      <c r="I7" s="45">
        <v>10.8</v>
      </c>
      <c r="J7" s="122">
        <v>115.6</v>
      </c>
    </row>
    <row r="8" spans="1:10" s="17" customFormat="1" ht="39" customHeight="1">
      <c r="A8" s="128"/>
      <c r="B8" s="167">
        <v>75</v>
      </c>
      <c r="C8" s="331" t="s">
        <v>10</v>
      </c>
      <c r="D8" s="401" t="s">
        <v>67</v>
      </c>
      <c r="E8" s="359">
        <v>90</v>
      </c>
      <c r="F8" s="167"/>
      <c r="G8" s="430">
        <v>12.42</v>
      </c>
      <c r="H8" s="29">
        <v>2.88</v>
      </c>
      <c r="I8" s="30">
        <v>4.59</v>
      </c>
      <c r="J8" s="428">
        <v>93.51</v>
      </c>
    </row>
    <row r="9" spans="1:10" s="17" customFormat="1" ht="39" customHeight="1">
      <c r="A9" s="128"/>
      <c r="B9" s="167">
        <v>53</v>
      </c>
      <c r="C9" s="331" t="s">
        <v>66</v>
      </c>
      <c r="D9" s="423" t="s">
        <v>63</v>
      </c>
      <c r="E9" s="120">
        <v>150</v>
      </c>
      <c r="F9" s="167"/>
      <c r="G9" s="92">
        <v>3.3</v>
      </c>
      <c r="H9" s="13">
        <v>4.95</v>
      </c>
      <c r="I9" s="24">
        <v>32.25</v>
      </c>
      <c r="J9" s="168">
        <v>186.45</v>
      </c>
    </row>
    <row r="10" spans="1:10" s="17" customFormat="1" ht="39" customHeight="1">
      <c r="A10" s="128"/>
      <c r="B10" s="121">
        <v>104</v>
      </c>
      <c r="C10" s="316" t="s">
        <v>18</v>
      </c>
      <c r="D10" s="298" t="s">
        <v>166</v>
      </c>
      <c r="E10" s="224">
        <v>200</v>
      </c>
      <c r="F10" s="120"/>
      <c r="G10" s="300">
        <v>0</v>
      </c>
      <c r="H10" s="16">
        <v>0</v>
      </c>
      <c r="I10" s="41">
        <v>19.2</v>
      </c>
      <c r="J10" s="234">
        <v>76.8</v>
      </c>
    </row>
    <row r="11" spans="1:10" s="17" customFormat="1" ht="39" customHeight="1">
      <c r="A11" s="128"/>
      <c r="B11" s="168">
        <v>119</v>
      </c>
      <c r="C11" s="214" t="s">
        <v>14</v>
      </c>
      <c r="D11" s="183" t="s">
        <v>58</v>
      </c>
      <c r="E11" s="158">
        <v>45</v>
      </c>
      <c r="F11" s="165"/>
      <c r="G11" s="18">
        <v>3.19</v>
      </c>
      <c r="H11" s="16">
        <v>0.31</v>
      </c>
      <c r="I11" s="19">
        <v>19.89</v>
      </c>
      <c r="J11" s="234">
        <v>108</v>
      </c>
    </row>
    <row r="12" spans="1:10" s="17" customFormat="1" ht="39" customHeight="1">
      <c r="A12" s="128"/>
      <c r="B12" s="165">
        <v>120</v>
      </c>
      <c r="C12" s="214" t="s">
        <v>15</v>
      </c>
      <c r="D12" s="183" t="s">
        <v>49</v>
      </c>
      <c r="E12" s="158">
        <v>25</v>
      </c>
      <c r="F12" s="165"/>
      <c r="G12" s="18">
        <v>1.42</v>
      </c>
      <c r="H12" s="16">
        <v>0.27</v>
      </c>
      <c r="I12" s="19">
        <v>9.3000000000000007</v>
      </c>
      <c r="J12" s="234">
        <v>45.32</v>
      </c>
    </row>
    <row r="13" spans="1:10">
      <c r="A13" s="2"/>
      <c r="B13" s="4"/>
      <c r="C13" s="2"/>
      <c r="D13" s="2"/>
      <c r="E13" s="2"/>
      <c r="F13" s="9"/>
      <c r="G13" s="10"/>
      <c r="H13" s="9"/>
      <c r="I13" s="2"/>
      <c r="J13" s="12"/>
    </row>
    <row r="14" spans="1:10" ht="18">
      <c r="C14" s="11"/>
      <c r="D14" s="25"/>
      <c r="E14" s="26"/>
      <c r="F14" s="11"/>
      <c r="G14" s="9"/>
      <c r="H14" s="11"/>
      <c r="I14" s="11"/>
    </row>
    <row r="15" spans="1:10" ht="18">
      <c r="C15" s="11"/>
      <c r="D15" s="25"/>
      <c r="E15" s="26"/>
      <c r="F15" s="11"/>
      <c r="G15" s="11"/>
      <c r="H15" s="11"/>
      <c r="I15" s="11"/>
    </row>
    <row r="16" spans="1:10" ht="18">
      <c r="C16" s="11"/>
      <c r="D16" s="25"/>
      <c r="E16" s="26"/>
      <c r="F16" s="11"/>
      <c r="G16" s="11"/>
      <c r="H16" s="11"/>
      <c r="I16" s="11"/>
    </row>
    <row r="17" spans="3:9" ht="18">
      <c r="C17" s="11"/>
      <c r="D17" s="25"/>
      <c r="E17" s="26"/>
      <c r="F17" s="11"/>
      <c r="G17" s="11"/>
      <c r="H17" s="11"/>
      <c r="I17" s="11"/>
    </row>
    <row r="18" spans="3:9" ht="18">
      <c r="C18" s="11"/>
      <c r="D18" s="25"/>
      <c r="E18" s="26"/>
      <c r="F18" s="11"/>
      <c r="G18" s="11"/>
      <c r="H18" s="11"/>
      <c r="I18" s="11"/>
    </row>
    <row r="19" spans="3:9" ht="18">
      <c r="C19" s="11"/>
      <c r="D19" s="25"/>
      <c r="E19" s="26"/>
      <c r="F19" s="11"/>
      <c r="G19" s="11"/>
      <c r="H19" s="11"/>
      <c r="I19" s="11"/>
    </row>
    <row r="20" spans="3:9">
      <c r="C20" s="11"/>
      <c r="D20" s="11"/>
      <c r="E20" s="11"/>
      <c r="F20" s="11"/>
      <c r="G20" s="11"/>
      <c r="H20" s="11"/>
      <c r="I20" s="11"/>
    </row>
    <row r="21" spans="3:9">
      <c r="C21" s="11"/>
      <c r="D21" s="11"/>
      <c r="E21" s="11"/>
      <c r="F21" s="11"/>
      <c r="G21" s="11"/>
      <c r="H21" s="11"/>
      <c r="I21" s="11"/>
    </row>
    <row r="22" spans="3:9">
      <c r="C22" s="11"/>
      <c r="D22" s="11"/>
      <c r="E22" s="11"/>
      <c r="F22" s="11"/>
      <c r="G22" s="11"/>
      <c r="H22" s="11"/>
      <c r="I22" s="11"/>
    </row>
    <row r="23" spans="3:9">
      <c r="C23" s="11"/>
      <c r="D23" s="11"/>
      <c r="E23" s="11"/>
      <c r="F23" s="11"/>
      <c r="G23" s="11"/>
      <c r="H23" s="11"/>
      <c r="I23" s="11"/>
    </row>
    <row r="24" spans="3:9">
      <c r="C24" s="11"/>
      <c r="D24" s="11"/>
      <c r="E24" s="11"/>
      <c r="F24" s="11"/>
      <c r="G24" s="11"/>
      <c r="H24" s="11"/>
      <c r="I24" s="11"/>
    </row>
    <row r="25" spans="3:9">
      <c r="C25" s="11"/>
      <c r="D25" s="11"/>
      <c r="E25" s="11"/>
      <c r="F25" s="11"/>
      <c r="G25" s="11"/>
      <c r="H25" s="11"/>
      <c r="I25" s="11"/>
    </row>
    <row r="26" spans="3:9">
      <c r="C26" s="11"/>
      <c r="D26" s="11"/>
      <c r="E26" s="11"/>
      <c r="F26" s="11"/>
      <c r="G26" s="11"/>
      <c r="H26" s="11"/>
      <c r="I2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39"/>
      <c r="C4" s="118" t="s">
        <v>40</v>
      </c>
      <c r="D4" s="410"/>
      <c r="E4" s="211"/>
      <c r="F4" s="124"/>
      <c r="G4" s="118"/>
      <c r="H4" s="324" t="s">
        <v>23</v>
      </c>
      <c r="I4" s="81"/>
      <c r="J4" s="325"/>
      <c r="K4" s="413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7"/>
    </row>
    <row r="5" spans="1:24" s="17" customFormat="1" ht="47.4" thickBot="1">
      <c r="A5" s="174" t="s">
        <v>0</v>
      </c>
      <c r="B5" s="140"/>
      <c r="C5" s="119" t="s">
        <v>41</v>
      </c>
      <c r="D5" s="393" t="s">
        <v>42</v>
      </c>
      <c r="E5" s="119" t="s">
        <v>39</v>
      </c>
      <c r="F5" s="125" t="s">
        <v>27</v>
      </c>
      <c r="G5" s="119" t="s">
        <v>38</v>
      </c>
      <c r="H5" s="857" t="s">
        <v>28</v>
      </c>
      <c r="I5" s="717" t="s">
        <v>29</v>
      </c>
      <c r="J5" s="721" t="s">
        <v>30</v>
      </c>
      <c r="K5" s="414" t="s">
        <v>31</v>
      </c>
      <c r="L5" s="719" t="s">
        <v>32</v>
      </c>
      <c r="M5" s="719" t="s">
        <v>128</v>
      </c>
      <c r="N5" s="719" t="s">
        <v>33</v>
      </c>
      <c r="O5" s="838" t="s">
        <v>129</v>
      </c>
      <c r="P5" s="719" t="s">
        <v>130</v>
      </c>
      <c r="Q5" s="719" t="s">
        <v>34</v>
      </c>
      <c r="R5" s="719" t="s">
        <v>35</v>
      </c>
      <c r="S5" s="719" t="s">
        <v>36</v>
      </c>
      <c r="T5" s="719" t="s">
        <v>37</v>
      </c>
      <c r="U5" s="719" t="s">
        <v>131</v>
      </c>
      <c r="V5" s="719" t="s">
        <v>132</v>
      </c>
      <c r="W5" s="719" t="s">
        <v>133</v>
      </c>
      <c r="X5" s="719" t="s">
        <v>134</v>
      </c>
    </row>
    <row r="6" spans="1:24" s="17" customFormat="1" ht="19.5" customHeight="1">
      <c r="A6" s="177" t="s">
        <v>6</v>
      </c>
      <c r="B6" s="613"/>
      <c r="C6" s="614">
        <v>1</v>
      </c>
      <c r="D6" s="505" t="s">
        <v>20</v>
      </c>
      <c r="E6" s="335" t="s">
        <v>12</v>
      </c>
      <c r="F6" s="188">
        <v>15</v>
      </c>
      <c r="G6" s="615"/>
      <c r="H6" s="448">
        <v>3.66</v>
      </c>
      <c r="I6" s="51">
        <v>3.54</v>
      </c>
      <c r="J6" s="52">
        <v>0</v>
      </c>
      <c r="K6" s="616">
        <v>46.5</v>
      </c>
      <c r="L6" s="339">
        <v>0</v>
      </c>
      <c r="M6" s="39">
        <v>4.4999999999999998E-2</v>
      </c>
      <c r="N6" s="39">
        <v>0.24</v>
      </c>
      <c r="O6" s="39">
        <v>43.2</v>
      </c>
      <c r="P6" s="44">
        <v>0.14000000000000001</v>
      </c>
      <c r="Q6" s="339">
        <v>150</v>
      </c>
      <c r="R6" s="39">
        <v>81.599999999999994</v>
      </c>
      <c r="S6" s="39">
        <v>7.05</v>
      </c>
      <c r="T6" s="39">
        <v>0.09</v>
      </c>
      <c r="U6" s="39">
        <v>13.2</v>
      </c>
      <c r="V6" s="39">
        <v>0</v>
      </c>
      <c r="W6" s="39">
        <v>0</v>
      </c>
      <c r="X6" s="40">
        <v>0</v>
      </c>
    </row>
    <row r="7" spans="1:24" s="17" customFormat="1" ht="36" customHeight="1">
      <c r="A7" s="126"/>
      <c r="B7" s="145"/>
      <c r="C7" s="121"/>
      <c r="D7" s="250" t="s">
        <v>48</v>
      </c>
      <c r="E7" s="364" t="s">
        <v>171</v>
      </c>
      <c r="F7" s="166">
        <v>32</v>
      </c>
      <c r="G7" s="252"/>
      <c r="H7" s="350">
        <v>0.2</v>
      </c>
      <c r="I7" s="21">
        <v>0.03</v>
      </c>
      <c r="J7" s="48">
        <v>25.6</v>
      </c>
      <c r="K7" s="561">
        <v>105.6</v>
      </c>
      <c r="L7" s="300"/>
      <c r="M7" s="16"/>
      <c r="N7" s="16"/>
      <c r="O7" s="16"/>
      <c r="P7" s="19"/>
      <c r="Q7" s="300"/>
      <c r="R7" s="16"/>
      <c r="S7" s="16"/>
      <c r="T7" s="16"/>
      <c r="U7" s="16"/>
      <c r="V7" s="16"/>
      <c r="W7" s="16"/>
      <c r="X7" s="41"/>
    </row>
    <row r="8" spans="1:24" s="17" customFormat="1" ht="26.25" customHeight="1">
      <c r="A8" s="126"/>
      <c r="B8" s="145"/>
      <c r="C8" s="121">
        <v>123</v>
      </c>
      <c r="D8" s="250" t="s">
        <v>64</v>
      </c>
      <c r="E8" s="381" t="s">
        <v>136</v>
      </c>
      <c r="F8" s="227" t="s">
        <v>90</v>
      </c>
      <c r="G8" s="121"/>
      <c r="H8" s="494">
        <v>7.17</v>
      </c>
      <c r="I8" s="112">
        <v>7.38</v>
      </c>
      <c r="J8" s="117">
        <v>35.049999999999997</v>
      </c>
      <c r="K8" s="617">
        <v>234.72</v>
      </c>
      <c r="L8" s="417">
        <v>0.08</v>
      </c>
      <c r="M8" s="27">
        <v>0.23</v>
      </c>
      <c r="N8" s="27">
        <v>0.88</v>
      </c>
      <c r="O8" s="27">
        <v>40</v>
      </c>
      <c r="P8" s="926">
        <v>0.15</v>
      </c>
      <c r="Q8" s="417">
        <v>188.96</v>
      </c>
      <c r="R8" s="27">
        <v>167.11</v>
      </c>
      <c r="S8" s="27">
        <v>29.71</v>
      </c>
      <c r="T8" s="27">
        <v>0.99</v>
      </c>
      <c r="U8" s="27">
        <v>248.91</v>
      </c>
      <c r="V8" s="27">
        <v>1.2999999999999999E-2</v>
      </c>
      <c r="W8" s="27">
        <v>8.0000000000000002E-3</v>
      </c>
      <c r="X8" s="47">
        <v>0.03</v>
      </c>
    </row>
    <row r="9" spans="1:24" s="36" customFormat="1" ht="26.25" customHeight="1">
      <c r="A9" s="175"/>
      <c r="B9" s="145"/>
      <c r="C9" s="165">
        <v>114</v>
      </c>
      <c r="D9" s="214" t="s">
        <v>47</v>
      </c>
      <c r="E9" s="265" t="s">
        <v>54</v>
      </c>
      <c r="F9" s="454">
        <v>200</v>
      </c>
      <c r="G9" s="206"/>
      <c r="H9" s="300">
        <v>0.2</v>
      </c>
      <c r="I9" s="16">
        <v>0</v>
      </c>
      <c r="J9" s="41">
        <v>11</v>
      </c>
      <c r="K9" s="322">
        <v>44.8</v>
      </c>
      <c r="L9" s="300">
        <v>0</v>
      </c>
      <c r="M9" s="16">
        <v>0</v>
      </c>
      <c r="N9" s="16">
        <v>0.08</v>
      </c>
      <c r="O9" s="16">
        <v>0</v>
      </c>
      <c r="P9" s="19">
        <v>0</v>
      </c>
      <c r="Q9" s="300">
        <v>13.56</v>
      </c>
      <c r="R9" s="16">
        <v>7.66</v>
      </c>
      <c r="S9" s="16">
        <v>4.08</v>
      </c>
      <c r="T9" s="16">
        <v>0.8</v>
      </c>
      <c r="U9" s="16">
        <v>0.68</v>
      </c>
      <c r="V9" s="16">
        <v>0</v>
      </c>
      <c r="W9" s="16">
        <v>0</v>
      </c>
      <c r="X9" s="41">
        <v>0</v>
      </c>
    </row>
    <row r="10" spans="1:24" s="36" customFormat="1" ht="26.25" customHeight="1">
      <c r="A10" s="175"/>
      <c r="B10" s="145"/>
      <c r="C10" s="165" t="s">
        <v>184</v>
      </c>
      <c r="D10" s="214" t="s">
        <v>18</v>
      </c>
      <c r="E10" s="265" t="s">
        <v>186</v>
      </c>
      <c r="F10" s="454">
        <v>200</v>
      </c>
      <c r="G10" s="206"/>
      <c r="H10" s="300">
        <v>5.4</v>
      </c>
      <c r="I10" s="16">
        <v>4.2</v>
      </c>
      <c r="J10" s="41">
        <v>18</v>
      </c>
      <c r="K10" s="322">
        <v>131.4</v>
      </c>
      <c r="L10" s="300"/>
      <c r="M10" s="16"/>
      <c r="N10" s="16"/>
      <c r="O10" s="16"/>
      <c r="P10" s="19"/>
      <c r="Q10" s="300"/>
      <c r="R10" s="16"/>
      <c r="S10" s="16"/>
      <c r="T10" s="16"/>
      <c r="U10" s="16"/>
      <c r="V10" s="16"/>
      <c r="W10" s="16"/>
      <c r="X10" s="41"/>
    </row>
    <row r="11" spans="1:24" s="36" customFormat="1" ht="26.25" customHeight="1">
      <c r="A11" s="175"/>
      <c r="B11" s="145"/>
      <c r="C11" s="493">
        <v>116</v>
      </c>
      <c r="D11" s="250" t="s">
        <v>14</v>
      </c>
      <c r="E11" s="252" t="s">
        <v>43</v>
      </c>
      <c r="F11" s="166">
        <v>30</v>
      </c>
      <c r="G11" s="593"/>
      <c r="H11" s="350">
        <v>2.13</v>
      </c>
      <c r="I11" s="21">
        <v>0.21</v>
      </c>
      <c r="J11" s="48">
        <v>13.26</v>
      </c>
      <c r="K11" s="561">
        <v>72</v>
      </c>
      <c r="L11" s="350">
        <v>0.03</v>
      </c>
      <c r="M11" s="21">
        <v>0.01</v>
      </c>
      <c r="N11" s="21">
        <v>0</v>
      </c>
      <c r="O11" s="21">
        <v>0</v>
      </c>
      <c r="P11" s="22">
        <v>0</v>
      </c>
      <c r="Q11" s="350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48">
        <v>0</v>
      </c>
    </row>
    <row r="12" spans="1:24" s="36" customFormat="1" ht="23.25" customHeight="1">
      <c r="A12" s="175"/>
      <c r="B12" s="145"/>
      <c r="C12" s="121">
        <v>120</v>
      </c>
      <c r="D12" s="250" t="s">
        <v>15</v>
      </c>
      <c r="E12" s="252" t="s">
        <v>13</v>
      </c>
      <c r="F12" s="166">
        <v>20</v>
      </c>
      <c r="G12" s="593"/>
      <c r="H12" s="350">
        <v>1.1399999999999999</v>
      </c>
      <c r="I12" s="21">
        <v>0.22</v>
      </c>
      <c r="J12" s="48">
        <v>7.44</v>
      </c>
      <c r="K12" s="561">
        <v>36.26</v>
      </c>
      <c r="L12" s="350">
        <v>0.02</v>
      </c>
      <c r="M12" s="21">
        <v>2.4E-2</v>
      </c>
      <c r="N12" s="21">
        <v>0.08</v>
      </c>
      <c r="O12" s="21">
        <v>0</v>
      </c>
      <c r="P12" s="22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36" customFormat="1" ht="23.25" customHeight="1">
      <c r="A13" s="175"/>
      <c r="B13" s="145"/>
      <c r="C13" s="121"/>
      <c r="D13" s="250"/>
      <c r="E13" s="382" t="s">
        <v>21</v>
      </c>
      <c r="F13" s="342">
        <f>F6+F7+205+F9+F11+F12+F10</f>
        <v>702</v>
      </c>
      <c r="G13" s="346"/>
      <c r="H13" s="551">
        <f t="shared" ref="H13:X13" si="0">H6+H7+205+H9+H11+H12+H10</f>
        <v>217.73</v>
      </c>
      <c r="I13" s="95">
        <f t="shared" si="0"/>
        <v>213.2</v>
      </c>
      <c r="J13" s="343">
        <f t="shared" si="0"/>
        <v>280.3</v>
      </c>
      <c r="K13" s="594">
        <f>K6+K7+K8+K9+K10+K11+K12</f>
        <v>671.28</v>
      </c>
      <c r="L13" s="551">
        <f t="shared" si="0"/>
        <v>205.05</v>
      </c>
      <c r="M13" s="95">
        <f t="shared" si="0"/>
        <v>205.07899999999998</v>
      </c>
      <c r="N13" s="95">
        <f t="shared" si="0"/>
        <v>205.40000000000003</v>
      </c>
      <c r="O13" s="95">
        <f t="shared" si="0"/>
        <v>248.2</v>
      </c>
      <c r="P13" s="344">
        <f t="shared" si="0"/>
        <v>205.14</v>
      </c>
      <c r="Q13" s="551">
        <f t="shared" si="0"/>
        <v>386.46000000000004</v>
      </c>
      <c r="R13" s="95">
        <f t="shared" si="0"/>
        <v>383.66000000000008</v>
      </c>
      <c r="S13" s="95">
        <f t="shared" si="0"/>
        <v>243.83</v>
      </c>
      <c r="T13" s="95">
        <f t="shared" si="0"/>
        <v>207.19000000000003</v>
      </c>
      <c r="U13" s="95">
        <f t="shared" si="0"/>
        <v>320.27999999999997</v>
      </c>
      <c r="V13" s="95">
        <f t="shared" si="0"/>
        <v>205.00300000000001</v>
      </c>
      <c r="W13" s="95">
        <f t="shared" si="0"/>
        <v>205.00400000000002</v>
      </c>
      <c r="X13" s="343">
        <f t="shared" si="0"/>
        <v>205.012</v>
      </c>
    </row>
    <row r="14" spans="1:24" s="36" customFormat="1" ht="28.5" customHeight="1" thickBot="1">
      <c r="A14" s="175"/>
      <c r="B14" s="145"/>
      <c r="C14" s="121"/>
      <c r="D14" s="250"/>
      <c r="E14" s="383" t="s">
        <v>22</v>
      </c>
      <c r="F14" s="166"/>
      <c r="G14" s="121"/>
      <c r="H14" s="308"/>
      <c r="I14" s="186"/>
      <c r="J14" s="187"/>
      <c r="K14" s="618">
        <f>K13/23.5</f>
        <v>28.565106382978723</v>
      </c>
      <c r="L14" s="308"/>
      <c r="M14" s="872"/>
      <c r="N14" s="872"/>
      <c r="O14" s="872"/>
      <c r="P14" s="927"/>
      <c r="Q14" s="874"/>
      <c r="R14" s="872"/>
      <c r="S14" s="875"/>
      <c r="T14" s="872"/>
      <c r="U14" s="872"/>
      <c r="V14" s="872"/>
      <c r="W14" s="872"/>
      <c r="X14" s="873"/>
    </row>
    <row r="15" spans="1:24" s="17" customFormat="1" ht="33.75" customHeight="1">
      <c r="A15" s="177" t="s">
        <v>7</v>
      </c>
      <c r="B15" s="144"/>
      <c r="C15" s="188">
        <v>25</v>
      </c>
      <c r="D15" s="313" t="s">
        <v>20</v>
      </c>
      <c r="E15" s="451" t="s">
        <v>52</v>
      </c>
      <c r="F15" s="453">
        <v>150</v>
      </c>
      <c r="G15" s="170"/>
      <c r="H15" s="49">
        <v>0.6</v>
      </c>
      <c r="I15" s="37">
        <v>0.45</v>
      </c>
      <c r="J15" s="50">
        <v>12.3</v>
      </c>
      <c r="K15" s="236">
        <v>54.9</v>
      </c>
      <c r="L15" s="326">
        <v>0.03</v>
      </c>
      <c r="M15" s="49">
        <v>0.05</v>
      </c>
      <c r="N15" s="37">
        <v>7.5</v>
      </c>
      <c r="O15" s="37">
        <v>0</v>
      </c>
      <c r="P15" s="269">
        <v>0</v>
      </c>
      <c r="Q15" s="326">
        <v>28.5</v>
      </c>
      <c r="R15" s="37">
        <v>24</v>
      </c>
      <c r="S15" s="37">
        <v>18</v>
      </c>
      <c r="T15" s="37">
        <v>3.45</v>
      </c>
      <c r="U15" s="37">
        <v>232.5</v>
      </c>
      <c r="V15" s="37">
        <v>2E-3</v>
      </c>
      <c r="W15" s="37">
        <v>2.0000000000000001E-4</v>
      </c>
      <c r="X15" s="604">
        <v>0.02</v>
      </c>
    </row>
    <row r="16" spans="1:24" s="17" customFormat="1" ht="33.75" customHeight="1">
      <c r="A16" s="126"/>
      <c r="B16" s="147"/>
      <c r="C16" s="120">
        <v>35</v>
      </c>
      <c r="D16" s="316" t="s">
        <v>9</v>
      </c>
      <c r="E16" s="298" t="s">
        <v>71</v>
      </c>
      <c r="F16" s="224">
        <v>200</v>
      </c>
      <c r="G16" s="120"/>
      <c r="H16" s="301">
        <v>4.8</v>
      </c>
      <c r="I16" s="13">
        <v>7.6</v>
      </c>
      <c r="J16" s="45">
        <v>9</v>
      </c>
      <c r="K16" s="122">
        <v>123.6</v>
      </c>
      <c r="L16" s="301">
        <v>0.04</v>
      </c>
      <c r="M16" s="92">
        <v>0.1</v>
      </c>
      <c r="N16" s="13">
        <v>1.92</v>
      </c>
      <c r="O16" s="13">
        <v>167.8</v>
      </c>
      <c r="P16" s="24">
        <v>0</v>
      </c>
      <c r="Q16" s="301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5">
        <v>6.4000000000000001E-2</v>
      </c>
    </row>
    <row r="17" spans="1:24" s="17" customFormat="1" ht="33.75" customHeight="1">
      <c r="A17" s="128"/>
      <c r="B17" s="147"/>
      <c r="C17" s="120">
        <v>89</v>
      </c>
      <c r="D17" s="316" t="s">
        <v>10</v>
      </c>
      <c r="E17" s="298" t="s">
        <v>95</v>
      </c>
      <c r="F17" s="224">
        <v>90</v>
      </c>
      <c r="G17" s="120"/>
      <c r="H17" s="301">
        <v>14.88</v>
      </c>
      <c r="I17" s="13">
        <v>13.95</v>
      </c>
      <c r="J17" s="45">
        <v>3.3</v>
      </c>
      <c r="K17" s="122">
        <v>198.45</v>
      </c>
      <c r="L17" s="494">
        <v>0.05</v>
      </c>
      <c r="M17" s="111">
        <v>0.11</v>
      </c>
      <c r="N17" s="112">
        <v>1</v>
      </c>
      <c r="O17" s="112">
        <v>49</v>
      </c>
      <c r="P17" s="113">
        <v>0</v>
      </c>
      <c r="Q17" s="494">
        <v>17.02</v>
      </c>
      <c r="R17" s="112">
        <v>127.1</v>
      </c>
      <c r="S17" s="112">
        <v>23.09</v>
      </c>
      <c r="T17" s="112">
        <v>1.29</v>
      </c>
      <c r="U17" s="112">
        <v>266.67</v>
      </c>
      <c r="V17" s="112">
        <v>6.0000000000000001E-3</v>
      </c>
      <c r="W17" s="112">
        <v>0</v>
      </c>
      <c r="X17" s="117">
        <v>0.05</v>
      </c>
    </row>
    <row r="18" spans="1:24" s="17" customFormat="1" ht="33.75" customHeight="1">
      <c r="A18" s="128"/>
      <c r="B18" s="147"/>
      <c r="C18" s="167">
        <v>53</v>
      </c>
      <c r="D18" s="331" t="s">
        <v>66</v>
      </c>
      <c r="E18" s="423" t="s">
        <v>63</v>
      </c>
      <c r="F18" s="120">
        <v>150</v>
      </c>
      <c r="G18" s="167"/>
      <c r="H18" s="92">
        <v>3.3</v>
      </c>
      <c r="I18" s="13">
        <v>4.95</v>
      </c>
      <c r="J18" s="24">
        <v>32.25</v>
      </c>
      <c r="K18" s="168">
        <v>186.45</v>
      </c>
      <c r="L18" s="92">
        <v>0.03</v>
      </c>
      <c r="M18" s="92">
        <v>0.03</v>
      </c>
      <c r="N18" s="13">
        <v>0</v>
      </c>
      <c r="O18" s="13">
        <v>18.899999999999999</v>
      </c>
      <c r="P18" s="24">
        <v>0.08</v>
      </c>
      <c r="Q18" s="301">
        <v>4.95</v>
      </c>
      <c r="R18" s="13">
        <v>79.83</v>
      </c>
      <c r="S18" s="33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5">
        <v>2.7E-2</v>
      </c>
    </row>
    <row r="19" spans="1:24" s="17" customFormat="1" ht="43.5" customHeight="1">
      <c r="A19" s="128"/>
      <c r="B19" s="147"/>
      <c r="C19" s="258">
        <v>216</v>
      </c>
      <c r="D19" s="214" t="s">
        <v>18</v>
      </c>
      <c r="E19" s="265" t="s">
        <v>143</v>
      </c>
      <c r="F19" s="165">
        <v>200</v>
      </c>
      <c r="G19" s="320"/>
      <c r="H19" s="300">
        <v>0.26</v>
      </c>
      <c r="I19" s="16">
        <v>0</v>
      </c>
      <c r="J19" s="41">
        <v>15.46</v>
      </c>
      <c r="K19" s="234">
        <v>62</v>
      </c>
      <c r="L19" s="350">
        <v>0</v>
      </c>
      <c r="M19" s="20">
        <v>0</v>
      </c>
      <c r="N19" s="21">
        <v>4.4000000000000004</v>
      </c>
      <c r="O19" s="21">
        <v>0</v>
      </c>
      <c r="P19" s="48">
        <v>0</v>
      </c>
      <c r="Q19" s="350">
        <v>0.4</v>
      </c>
      <c r="R19" s="21">
        <v>0</v>
      </c>
      <c r="S19" s="21">
        <v>0</v>
      </c>
      <c r="T19" s="21">
        <v>0.04</v>
      </c>
      <c r="U19" s="21">
        <v>0.36</v>
      </c>
      <c r="V19" s="21">
        <v>0</v>
      </c>
      <c r="W19" s="21">
        <v>0</v>
      </c>
      <c r="X19" s="48">
        <v>0</v>
      </c>
    </row>
    <row r="20" spans="1:24" s="17" customFormat="1" ht="33.75" customHeight="1">
      <c r="A20" s="128"/>
      <c r="B20" s="147"/>
      <c r="C20" s="122">
        <v>119</v>
      </c>
      <c r="D20" s="182" t="s">
        <v>14</v>
      </c>
      <c r="E20" s="218" t="s">
        <v>58</v>
      </c>
      <c r="F20" s="166">
        <v>30</v>
      </c>
      <c r="G20" s="166"/>
      <c r="H20" s="20">
        <v>2.13</v>
      </c>
      <c r="I20" s="21">
        <v>0.21</v>
      </c>
      <c r="J20" s="22">
        <v>13.26</v>
      </c>
      <c r="K20" s="348">
        <v>72</v>
      </c>
      <c r="L20" s="350">
        <v>0.03</v>
      </c>
      <c r="M20" s="20">
        <v>0.01</v>
      </c>
      <c r="N20" s="21">
        <v>0</v>
      </c>
      <c r="O20" s="21">
        <v>0</v>
      </c>
      <c r="P20" s="48">
        <v>0</v>
      </c>
      <c r="Q20" s="350">
        <v>11.1</v>
      </c>
      <c r="R20" s="21">
        <v>65.400000000000006</v>
      </c>
      <c r="S20" s="21">
        <v>19.5</v>
      </c>
      <c r="T20" s="21">
        <v>0.84</v>
      </c>
      <c r="U20" s="21">
        <v>27.9</v>
      </c>
      <c r="V20" s="21">
        <v>1E-3</v>
      </c>
      <c r="W20" s="21">
        <v>2E-3</v>
      </c>
      <c r="X20" s="48">
        <v>0</v>
      </c>
    </row>
    <row r="21" spans="1:24" s="17" customFormat="1" ht="33.75" customHeight="1">
      <c r="A21" s="128"/>
      <c r="B21" s="147"/>
      <c r="C21" s="158">
        <v>120</v>
      </c>
      <c r="D21" s="182" t="s">
        <v>15</v>
      </c>
      <c r="E21" s="218" t="s">
        <v>49</v>
      </c>
      <c r="F21" s="166">
        <v>20</v>
      </c>
      <c r="G21" s="166"/>
      <c r="H21" s="20">
        <v>1.1399999999999999</v>
      </c>
      <c r="I21" s="21">
        <v>0.22</v>
      </c>
      <c r="J21" s="22">
        <v>7.44</v>
      </c>
      <c r="K21" s="348">
        <v>36.26</v>
      </c>
      <c r="L21" s="350">
        <v>0.02</v>
      </c>
      <c r="M21" s="20">
        <v>2.4E-2</v>
      </c>
      <c r="N21" s="21">
        <v>0.08</v>
      </c>
      <c r="O21" s="21">
        <v>0</v>
      </c>
      <c r="P21" s="48">
        <v>0</v>
      </c>
      <c r="Q21" s="350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8">
        <v>1.2E-2</v>
      </c>
    </row>
    <row r="22" spans="1:24" s="17" customFormat="1" ht="33.75" customHeight="1">
      <c r="A22" s="128"/>
      <c r="B22" s="147"/>
      <c r="C22" s="336"/>
      <c r="D22" s="280"/>
      <c r="E22" s="382" t="s">
        <v>21</v>
      </c>
      <c r="F22" s="411">
        <f>F15+F16+F17+F18+F19+F20+F21+60</f>
        <v>900</v>
      </c>
      <c r="G22" s="158"/>
      <c r="H22" s="245">
        <f>SUM(H15:H21)</f>
        <v>27.110000000000003</v>
      </c>
      <c r="I22" s="15">
        <f>SUM(I15:I21)</f>
        <v>27.38</v>
      </c>
      <c r="J22" s="46">
        <f t="shared" ref="J22" si="1">SUM(J15:J21)</f>
        <v>93.01</v>
      </c>
      <c r="K22" s="418">
        <f>SUM(K15:K21)</f>
        <v>733.66</v>
      </c>
      <c r="L22" s="671">
        <f t="shared" ref="L22:X22" si="2">SUM(L14:L21)</f>
        <v>0.2</v>
      </c>
      <c r="M22" s="671">
        <f t="shared" si="2"/>
        <v>0.32400000000000007</v>
      </c>
      <c r="N22" s="672">
        <f t="shared" si="2"/>
        <v>14.9</v>
      </c>
      <c r="O22" s="672">
        <f t="shared" si="2"/>
        <v>235.70000000000002</v>
      </c>
      <c r="P22" s="673">
        <f t="shared" si="2"/>
        <v>0.08</v>
      </c>
      <c r="Q22" s="671">
        <f t="shared" si="2"/>
        <v>100.95</v>
      </c>
      <c r="R22" s="672">
        <f t="shared" si="2"/>
        <v>369.47</v>
      </c>
      <c r="S22" s="672">
        <f t="shared" si="2"/>
        <v>110.07</v>
      </c>
      <c r="T22" s="672">
        <f t="shared" si="2"/>
        <v>7.25</v>
      </c>
      <c r="U22" s="672">
        <f t="shared" si="2"/>
        <v>1148.8499999999999</v>
      </c>
      <c r="V22" s="672">
        <f t="shared" si="2"/>
        <v>1.7000000000000001E-2</v>
      </c>
      <c r="W22" s="672">
        <f t="shared" si="2"/>
        <v>1.2200000000000001E-2</v>
      </c>
      <c r="X22" s="876">
        <f t="shared" si="2"/>
        <v>0.17300000000000001</v>
      </c>
    </row>
    <row r="23" spans="1:24" s="17" customFormat="1" ht="33.75" customHeight="1" thickBot="1">
      <c r="A23" s="330"/>
      <c r="B23" s="389"/>
      <c r="C23" s="391"/>
      <c r="D23" s="378"/>
      <c r="E23" s="384" t="s">
        <v>22</v>
      </c>
      <c r="F23" s="378"/>
      <c r="G23" s="405"/>
      <c r="H23" s="380"/>
      <c r="I23" s="42"/>
      <c r="J23" s="43"/>
      <c r="K23" s="419">
        <f>K22/23.5</f>
        <v>31.219574468085106</v>
      </c>
      <c r="L23" s="380"/>
      <c r="M23" s="376"/>
      <c r="N23" s="42"/>
      <c r="O23" s="42"/>
      <c r="P23" s="379"/>
      <c r="Q23" s="380"/>
      <c r="R23" s="42"/>
      <c r="S23" s="42"/>
      <c r="T23" s="42"/>
      <c r="U23" s="42"/>
      <c r="V23" s="42"/>
      <c r="W23" s="42"/>
      <c r="X23" s="43"/>
    </row>
    <row r="24" spans="1:24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63" customFormat="1" ht="18">
      <c r="B25" s="352"/>
      <c r="C25" s="352"/>
      <c r="D25" s="353"/>
      <c r="E25" s="354"/>
      <c r="F25" s="355"/>
      <c r="G25" s="353"/>
      <c r="H25" s="353"/>
      <c r="I25" s="353"/>
      <c r="J25" s="353"/>
    </row>
    <row r="26" spans="1:24" ht="18">
      <c r="D26" s="11"/>
      <c r="E26" s="25"/>
      <c r="F26" s="26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514"/>
      <c r="C4" s="498" t="s">
        <v>40</v>
      </c>
      <c r="D4" s="123"/>
      <c r="E4" s="193"/>
      <c r="F4" s="118"/>
      <c r="G4" s="124"/>
      <c r="H4" s="81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4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515"/>
      <c r="C5" s="125" t="s">
        <v>41</v>
      </c>
      <c r="D5" s="520" t="s">
        <v>42</v>
      </c>
      <c r="E5" s="125" t="s">
        <v>39</v>
      </c>
      <c r="F5" s="119" t="s">
        <v>27</v>
      </c>
      <c r="G5" s="125" t="s">
        <v>38</v>
      </c>
      <c r="H5" s="716" t="s">
        <v>28</v>
      </c>
      <c r="I5" s="717" t="s">
        <v>29</v>
      </c>
      <c r="J5" s="718" t="s">
        <v>30</v>
      </c>
      <c r="K5" s="233" t="s">
        <v>31</v>
      </c>
      <c r="L5" s="719" t="s">
        <v>32</v>
      </c>
      <c r="M5" s="719" t="s">
        <v>128</v>
      </c>
      <c r="N5" s="719" t="s">
        <v>33</v>
      </c>
      <c r="O5" s="838" t="s">
        <v>129</v>
      </c>
      <c r="P5" s="827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26.4" customHeight="1">
      <c r="A6" s="177" t="s">
        <v>6</v>
      </c>
      <c r="B6" s="420"/>
      <c r="C6" s="170">
        <v>134</v>
      </c>
      <c r="D6" s="313" t="s">
        <v>20</v>
      </c>
      <c r="E6" s="347" t="s">
        <v>120</v>
      </c>
      <c r="F6" s="170">
        <v>150</v>
      </c>
      <c r="G6" s="412"/>
      <c r="H6" s="339">
        <v>0.6</v>
      </c>
      <c r="I6" s="39">
        <v>0</v>
      </c>
      <c r="J6" s="40">
        <v>16.95</v>
      </c>
      <c r="K6" s="416">
        <v>69</v>
      </c>
      <c r="L6" s="339">
        <v>0.01</v>
      </c>
      <c r="M6" s="39">
        <v>0.03</v>
      </c>
      <c r="N6" s="39">
        <v>19.5</v>
      </c>
      <c r="O6" s="39">
        <v>0</v>
      </c>
      <c r="P6" s="40">
        <v>0</v>
      </c>
      <c r="Q6" s="49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5.0000000000000001E-4</v>
      </c>
      <c r="X6" s="269">
        <v>1.4999999999999999E-2</v>
      </c>
    </row>
    <row r="7" spans="1:24" s="17" customFormat="1" ht="26.4" customHeight="1">
      <c r="A7" s="386"/>
      <c r="B7" s="516" t="s">
        <v>76</v>
      </c>
      <c r="C7" s="222">
        <v>221</v>
      </c>
      <c r="D7" s="441" t="s">
        <v>10</v>
      </c>
      <c r="E7" s="296" t="s">
        <v>74</v>
      </c>
      <c r="F7" s="222">
        <v>90</v>
      </c>
      <c r="G7" s="441"/>
      <c r="H7" s="406">
        <v>18.100000000000001</v>
      </c>
      <c r="I7" s="68">
        <v>15.7</v>
      </c>
      <c r="J7" s="69">
        <v>11.7</v>
      </c>
      <c r="K7" s="524">
        <v>261.8</v>
      </c>
      <c r="L7" s="406">
        <v>0.03</v>
      </c>
      <c r="M7" s="68">
        <v>0.18</v>
      </c>
      <c r="N7" s="68">
        <v>0.5</v>
      </c>
      <c r="O7" s="68">
        <v>55.57</v>
      </c>
      <c r="P7" s="69">
        <v>0.28000000000000003</v>
      </c>
      <c r="Q7" s="67">
        <v>17.350000000000001</v>
      </c>
      <c r="R7" s="68">
        <v>113.15</v>
      </c>
      <c r="S7" s="68">
        <v>16.149999999999999</v>
      </c>
      <c r="T7" s="68">
        <v>0.97</v>
      </c>
      <c r="U7" s="68">
        <v>227.52</v>
      </c>
      <c r="V7" s="68">
        <v>5.0000000000000001E-3</v>
      </c>
      <c r="W7" s="68">
        <v>2E-3</v>
      </c>
      <c r="X7" s="69">
        <v>0.12</v>
      </c>
    </row>
    <row r="8" spans="1:24" s="17" customFormat="1" ht="36" customHeight="1">
      <c r="A8" s="387"/>
      <c r="B8" s="517" t="s">
        <v>77</v>
      </c>
      <c r="C8" s="223">
        <v>81</v>
      </c>
      <c r="D8" s="440" t="s">
        <v>10</v>
      </c>
      <c r="E8" s="394" t="s">
        <v>73</v>
      </c>
      <c r="F8" s="223">
        <v>90</v>
      </c>
      <c r="G8" s="440"/>
      <c r="H8" s="302">
        <v>22.41</v>
      </c>
      <c r="I8" s="74">
        <v>15.3</v>
      </c>
      <c r="J8" s="131">
        <v>0.54</v>
      </c>
      <c r="K8" s="525">
        <v>229.77</v>
      </c>
      <c r="L8" s="302">
        <v>0.05</v>
      </c>
      <c r="M8" s="74">
        <v>0.14000000000000001</v>
      </c>
      <c r="N8" s="74">
        <v>1.24</v>
      </c>
      <c r="O8" s="74">
        <v>28.8</v>
      </c>
      <c r="P8" s="131">
        <v>0</v>
      </c>
      <c r="Q8" s="73">
        <v>27.54</v>
      </c>
      <c r="R8" s="74">
        <v>170.72</v>
      </c>
      <c r="S8" s="74">
        <v>21.15</v>
      </c>
      <c r="T8" s="74">
        <v>1.2</v>
      </c>
      <c r="U8" s="74">
        <v>240.57</v>
      </c>
      <c r="V8" s="74">
        <v>4.0000000000000001E-3</v>
      </c>
      <c r="W8" s="74">
        <v>0</v>
      </c>
      <c r="X8" s="131">
        <v>0.14000000000000001</v>
      </c>
    </row>
    <row r="9" spans="1:24" s="17" customFormat="1" ht="26.25" customHeight="1">
      <c r="A9" s="126"/>
      <c r="B9" s="421"/>
      <c r="C9" s="121">
        <v>227</v>
      </c>
      <c r="D9" s="250" t="s">
        <v>66</v>
      </c>
      <c r="E9" s="395" t="s">
        <v>127</v>
      </c>
      <c r="F9" s="360">
        <v>150</v>
      </c>
      <c r="G9" s="205"/>
      <c r="H9" s="312">
        <v>4.3499999999999996</v>
      </c>
      <c r="I9" s="96">
        <v>3.9</v>
      </c>
      <c r="J9" s="255">
        <v>20.399999999999999</v>
      </c>
      <c r="K9" s="493">
        <v>134.25</v>
      </c>
      <c r="L9" s="312">
        <v>0.12</v>
      </c>
      <c r="M9" s="96">
        <v>0.08</v>
      </c>
      <c r="N9" s="96">
        <v>0</v>
      </c>
      <c r="O9" s="96">
        <v>19.5</v>
      </c>
      <c r="P9" s="255">
        <v>0.08</v>
      </c>
      <c r="Q9" s="256">
        <v>7.92</v>
      </c>
      <c r="R9" s="96">
        <v>109.87</v>
      </c>
      <c r="S9" s="96">
        <v>73.540000000000006</v>
      </c>
      <c r="T9" s="96">
        <v>2.46</v>
      </c>
      <c r="U9" s="96">
        <v>137.4</v>
      </c>
      <c r="V9" s="96">
        <v>2E-3</v>
      </c>
      <c r="W9" s="96">
        <v>2E-3</v>
      </c>
      <c r="X9" s="255">
        <v>8.9999999999999993E-3</v>
      </c>
    </row>
    <row r="10" spans="1:24" s="36" customFormat="1" ht="38.25" customHeight="1">
      <c r="A10" s="175"/>
      <c r="B10" s="518"/>
      <c r="C10" s="166">
        <v>95</v>
      </c>
      <c r="D10" s="331" t="s">
        <v>18</v>
      </c>
      <c r="E10" s="401" t="s">
        <v>167</v>
      </c>
      <c r="F10" s="359">
        <v>200</v>
      </c>
      <c r="G10" s="204"/>
      <c r="H10" s="300">
        <v>0</v>
      </c>
      <c r="I10" s="16">
        <v>0</v>
      </c>
      <c r="J10" s="41">
        <v>20.2</v>
      </c>
      <c r="K10" s="322">
        <v>81.400000000000006</v>
      </c>
      <c r="L10" s="300">
        <v>0.1</v>
      </c>
      <c r="M10" s="16">
        <v>0.1</v>
      </c>
      <c r="N10" s="16">
        <v>3</v>
      </c>
      <c r="O10" s="16">
        <v>79.2</v>
      </c>
      <c r="P10" s="41">
        <v>0.96</v>
      </c>
      <c r="Q10" s="18">
        <v>0</v>
      </c>
      <c r="R10" s="16">
        <v>0</v>
      </c>
      <c r="S10" s="32">
        <v>0</v>
      </c>
      <c r="T10" s="16">
        <v>0</v>
      </c>
      <c r="U10" s="16">
        <v>0</v>
      </c>
      <c r="V10" s="16">
        <v>0</v>
      </c>
      <c r="W10" s="16">
        <v>0</v>
      </c>
      <c r="X10" s="45">
        <v>0</v>
      </c>
    </row>
    <row r="11" spans="1:24" s="36" customFormat="1" ht="26.25" customHeight="1">
      <c r="A11" s="175"/>
      <c r="B11" s="518"/>
      <c r="C11" s="168">
        <v>119</v>
      </c>
      <c r="D11" s="182" t="s">
        <v>14</v>
      </c>
      <c r="E11" s="182" t="s">
        <v>58</v>
      </c>
      <c r="F11" s="221">
        <v>20</v>
      </c>
      <c r="G11" s="158"/>
      <c r="H11" s="300">
        <v>1.4</v>
      </c>
      <c r="I11" s="16">
        <v>0.14000000000000001</v>
      </c>
      <c r="J11" s="41">
        <v>8.8000000000000007</v>
      </c>
      <c r="K11" s="322">
        <v>48</v>
      </c>
      <c r="L11" s="300">
        <v>0.02</v>
      </c>
      <c r="M11" s="16">
        <v>6.0000000000000001E-3</v>
      </c>
      <c r="N11" s="16">
        <v>0</v>
      </c>
      <c r="O11" s="16">
        <v>0</v>
      </c>
      <c r="P11" s="41">
        <v>0</v>
      </c>
      <c r="Q11" s="18">
        <v>7.4</v>
      </c>
      <c r="R11" s="16">
        <v>43.6</v>
      </c>
      <c r="S11" s="16">
        <v>13</v>
      </c>
      <c r="T11" s="18">
        <v>0.56000000000000005</v>
      </c>
      <c r="U11" s="16">
        <v>18.600000000000001</v>
      </c>
      <c r="V11" s="16">
        <v>5.9999999999999995E-4</v>
      </c>
      <c r="W11" s="18">
        <v>1E-3</v>
      </c>
      <c r="X11" s="41">
        <v>0</v>
      </c>
    </row>
    <row r="12" spans="1:24" s="36" customFormat="1" ht="23.25" customHeight="1">
      <c r="A12" s="175"/>
      <c r="B12" s="518"/>
      <c r="C12" s="165">
        <v>120</v>
      </c>
      <c r="D12" s="214" t="s">
        <v>15</v>
      </c>
      <c r="E12" s="182" t="s">
        <v>13</v>
      </c>
      <c r="F12" s="165">
        <v>20</v>
      </c>
      <c r="G12" s="319"/>
      <c r="H12" s="300">
        <v>1.1399999999999999</v>
      </c>
      <c r="I12" s="16">
        <v>0.22</v>
      </c>
      <c r="J12" s="41">
        <v>7.44</v>
      </c>
      <c r="K12" s="323">
        <v>36.26</v>
      </c>
      <c r="L12" s="350">
        <v>0.02</v>
      </c>
      <c r="M12" s="21">
        <v>2.4E-2</v>
      </c>
      <c r="N12" s="21">
        <v>0.08</v>
      </c>
      <c r="O12" s="21">
        <v>0</v>
      </c>
      <c r="P12" s="48">
        <v>0</v>
      </c>
      <c r="Q12" s="2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36" customFormat="1" ht="23.25" customHeight="1">
      <c r="A13" s="386"/>
      <c r="B13" s="516" t="s">
        <v>76</v>
      </c>
      <c r="C13" s="222"/>
      <c r="D13" s="441"/>
      <c r="E13" s="396" t="s">
        <v>21</v>
      </c>
      <c r="F13" s="374">
        <f>F6+F7+F9+F10+F11+F12</f>
        <v>630</v>
      </c>
      <c r="G13" s="649"/>
      <c r="H13" s="571">
        <f t="shared" ref="H13:K13" si="0">H6+H7+H9+H10+H11+H12</f>
        <v>25.590000000000003</v>
      </c>
      <c r="I13" s="572">
        <f t="shared" si="0"/>
        <v>19.959999999999997</v>
      </c>
      <c r="J13" s="573">
        <f t="shared" si="0"/>
        <v>85.49</v>
      </c>
      <c r="K13" s="629">
        <f t="shared" si="0"/>
        <v>630.71</v>
      </c>
      <c r="L13" s="246">
        <f>L6+L7+L9+L10+L11+L12</f>
        <v>0.30000000000000004</v>
      </c>
      <c r="M13" s="23">
        <f t="shared" ref="M13" si="1">M6+M7+M9+M10+M11+M12</f>
        <v>0.42000000000000004</v>
      </c>
      <c r="N13" s="23">
        <f t="shared" ref="N13:T13" si="2">N6+N7+N9+N10+N11+N12</f>
        <v>23.08</v>
      </c>
      <c r="O13" s="23">
        <f t="shared" si="2"/>
        <v>154.26999999999998</v>
      </c>
      <c r="P13" s="70">
        <f t="shared" si="2"/>
        <v>1.32</v>
      </c>
      <c r="Q13" s="55">
        <f t="shared" si="2"/>
        <v>63.47</v>
      </c>
      <c r="R13" s="23">
        <f t="shared" si="2"/>
        <v>307.12</v>
      </c>
      <c r="S13" s="23">
        <f t="shared" si="2"/>
        <v>124.39</v>
      </c>
      <c r="T13" s="23">
        <f t="shared" si="2"/>
        <v>7.7499999999999991</v>
      </c>
      <c r="U13" s="23">
        <f t="shared" ref="U13:X13" si="3">U6+U7+U9+U10+U11+U12</f>
        <v>874.02</v>
      </c>
      <c r="V13" s="23">
        <f t="shared" si="3"/>
        <v>1.26E-2</v>
      </c>
      <c r="W13" s="23">
        <f t="shared" si="3"/>
        <v>7.5000000000000006E-3</v>
      </c>
      <c r="X13" s="70">
        <f t="shared" si="3"/>
        <v>0.15600000000000003</v>
      </c>
    </row>
    <row r="14" spans="1:24" s="36" customFormat="1" ht="23.25" customHeight="1">
      <c r="A14" s="387"/>
      <c r="B14" s="517" t="s">
        <v>77</v>
      </c>
      <c r="C14" s="223"/>
      <c r="D14" s="440"/>
      <c r="E14" s="397" t="s">
        <v>21</v>
      </c>
      <c r="F14" s="372">
        <f>F6+F8+F9+F10+F11+F12</f>
        <v>630</v>
      </c>
      <c r="G14" s="202"/>
      <c r="H14" s="407">
        <f t="shared" ref="H14:J14" si="4">H6+H8+H9+H10+H11+H12</f>
        <v>29.9</v>
      </c>
      <c r="I14" s="59">
        <f t="shared" si="4"/>
        <v>19.559999999999999</v>
      </c>
      <c r="J14" s="91">
        <f t="shared" si="4"/>
        <v>74.33</v>
      </c>
      <c r="K14" s="526">
        <f>K6+K8+K9+K10+K11+K12</f>
        <v>598.67999999999995</v>
      </c>
      <c r="L14" s="407">
        <f>L6+L8+L9+L10+L11+L12</f>
        <v>0.32000000000000006</v>
      </c>
      <c r="M14" s="59">
        <f t="shared" ref="M14" si="5">M6+M8+M9+M10+M11+M12</f>
        <v>0.38</v>
      </c>
      <c r="N14" s="59">
        <f t="shared" ref="N14:T14" si="6">N6+N8+N9+N10+N11+N12</f>
        <v>23.819999999999997</v>
      </c>
      <c r="O14" s="59">
        <f t="shared" si="6"/>
        <v>127.5</v>
      </c>
      <c r="P14" s="91">
        <f t="shared" si="6"/>
        <v>1.04</v>
      </c>
      <c r="Q14" s="839">
        <f t="shared" si="6"/>
        <v>73.66</v>
      </c>
      <c r="R14" s="59">
        <f t="shared" si="6"/>
        <v>364.69000000000005</v>
      </c>
      <c r="S14" s="59">
        <f t="shared" si="6"/>
        <v>129.38999999999999</v>
      </c>
      <c r="T14" s="59">
        <f t="shared" si="6"/>
        <v>7.9799999999999995</v>
      </c>
      <c r="U14" s="59">
        <f t="shared" ref="U14:X14" si="7">U6+U8+U9+U10+U11+U12</f>
        <v>887.06999999999994</v>
      </c>
      <c r="V14" s="59">
        <f t="shared" si="7"/>
        <v>1.1600000000000001E-2</v>
      </c>
      <c r="W14" s="59">
        <f t="shared" si="7"/>
        <v>5.4999999999999997E-3</v>
      </c>
      <c r="X14" s="91">
        <f t="shared" si="7"/>
        <v>0.17600000000000005</v>
      </c>
    </row>
    <row r="15" spans="1:24" s="36" customFormat="1" ht="23.25" customHeight="1">
      <c r="A15" s="386"/>
      <c r="B15" s="516" t="s">
        <v>76</v>
      </c>
      <c r="C15" s="222"/>
      <c r="D15" s="441"/>
      <c r="E15" s="398" t="s">
        <v>22</v>
      </c>
      <c r="F15" s="222"/>
      <c r="G15" s="201"/>
      <c r="H15" s="246"/>
      <c r="I15" s="23"/>
      <c r="J15" s="70"/>
      <c r="K15" s="527">
        <f>K13/23.5</f>
        <v>26.838723404255322</v>
      </c>
      <c r="L15" s="246"/>
      <c r="M15" s="23"/>
      <c r="N15" s="23"/>
      <c r="O15" s="23"/>
      <c r="P15" s="70"/>
      <c r="Q15" s="55"/>
      <c r="R15" s="23"/>
      <c r="S15" s="23"/>
      <c r="T15" s="23"/>
      <c r="U15" s="23"/>
      <c r="V15" s="23"/>
      <c r="W15" s="23"/>
      <c r="X15" s="70"/>
    </row>
    <row r="16" spans="1:24" s="36" customFormat="1" ht="28.5" customHeight="1" thickBot="1">
      <c r="A16" s="388"/>
      <c r="B16" s="519" t="s">
        <v>77</v>
      </c>
      <c r="C16" s="226"/>
      <c r="D16" s="442"/>
      <c r="E16" s="399" t="s">
        <v>22</v>
      </c>
      <c r="F16" s="226"/>
      <c r="G16" s="203"/>
      <c r="H16" s="543"/>
      <c r="I16" s="499"/>
      <c r="J16" s="500"/>
      <c r="K16" s="528">
        <f>K14/23.5</f>
        <v>25.475744680851061</v>
      </c>
      <c r="L16" s="543"/>
      <c r="M16" s="499"/>
      <c r="N16" s="499"/>
      <c r="O16" s="499"/>
      <c r="P16" s="500"/>
      <c r="Q16" s="545"/>
      <c r="R16" s="499"/>
      <c r="S16" s="499"/>
      <c r="T16" s="499"/>
      <c r="U16" s="499"/>
      <c r="V16" s="499"/>
      <c r="W16" s="499"/>
      <c r="X16" s="500"/>
    </row>
    <row r="17" spans="1:24" s="17" customFormat="1" ht="33.75" customHeight="1">
      <c r="A17" s="102" t="s">
        <v>7</v>
      </c>
      <c r="B17" s="144"/>
      <c r="C17" s="861">
        <v>172</v>
      </c>
      <c r="D17" s="422" t="s">
        <v>20</v>
      </c>
      <c r="E17" s="400" t="s">
        <v>152</v>
      </c>
      <c r="F17" s="739">
        <v>60</v>
      </c>
      <c r="G17" s="363"/>
      <c r="H17" s="365">
        <v>1.86</v>
      </c>
      <c r="I17" s="105">
        <v>0.12</v>
      </c>
      <c r="J17" s="107">
        <v>4.26</v>
      </c>
      <c r="K17" s="740">
        <v>24.6</v>
      </c>
      <c r="L17" s="365">
        <v>0.06</v>
      </c>
      <c r="M17" s="105">
        <v>0.11</v>
      </c>
      <c r="N17" s="105">
        <v>6</v>
      </c>
      <c r="O17" s="105">
        <v>1.2</v>
      </c>
      <c r="P17" s="106">
        <v>0</v>
      </c>
      <c r="Q17" s="365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7" customFormat="1" ht="33.75" customHeight="1">
      <c r="A18" s="100"/>
      <c r="B18" s="148" t="s">
        <v>76</v>
      </c>
      <c r="C18" s="700">
        <v>49</v>
      </c>
      <c r="D18" s="441" t="s">
        <v>9</v>
      </c>
      <c r="E18" s="565" t="s">
        <v>117</v>
      </c>
      <c r="F18" s="437">
        <v>200</v>
      </c>
      <c r="G18" s="201"/>
      <c r="H18" s="566">
        <v>8.6</v>
      </c>
      <c r="I18" s="567">
        <v>8.4</v>
      </c>
      <c r="J18" s="568">
        <v>10.8</v>
      </c>
      <c r="K18" s="569">
        <v>153.80000000000001</v>
      </c>
      <c r="L18" s="566">
        <v>0.1</v>
      </c>
      <c r="M18" s="567">
        <v>0.16</v>
      </c>
      <c r="N18" s="567">
        <v>10</v>
      </c>
      <c r="O18" s="567">
        <v>305.8</v>
      </c>
      <c r="P18" s="652">
        <v>0.36</v>
      </c>
      <c r="Q18" s="566">
        <v>36.840000000000003</v>
      </c>
      <c r="R18" s="567">
        <v>101.94</v>
      </c>
      <c r="S18" s="567">
        <v>30.52</v>
      </c>
      <c r="T18" s="567">
        <v>1.2</v>
      </c>
      <c r="U18" s="567">
        <v>199.4</v>
      </c>
      <c r="V18" s="567">
        <v>4.0000000000000001E-3</v>
      </c>
      <c r="W18" s="567">
        <v>0</v>
      </c>
      <c r="X18" s="568">
        <v>7.0000000000000007E-2</v>
      </c>
    </row>
    <row r="19" spans="1:24" s="17" customFormat="1" ht="33.75" customHeight="1">
      <c r="A19" s="100"/>
      <c r="B19" s="865" t="s">
        <v>77</v>
      </c>
      <c r="C19" s="862">
        <v>37</v>
      </c>
      <c r="D19" s="741" t="s">
        <v>9</v>
      </c>
      <c r="E19" s="742" t="s">
        <v>59</v>
      </c>
      <c r="F19" s="743">
        <v>200</v>
      </c>
      <c r="G19" s="744"/>
      <c r="H19" s="745">
        <v>6</v>
      </c>
      <c r="I19" s="746">
        <v>5.4</v>
      </c>
      <c r="J19" s="747">
        <v>10.8</v>
      </c>
      <c r="K19" s="748">
        <v>115.6</v>
      </c>
      <c r="L19" s="745">
        <v>0.1</v>
      </c>
      <c r="M19" s="746">
        <v>0.1</v>
      </c>
      <c r="N19" s="746">
        <v>10.7</v>
      </c>
      <c r="O19" s="746">
        <v>162</v>
      </c>
      <c r="P19" s="749">
        <v>0</v>
      </c>
      <c r="Q19" s="745">
        <v>33.14</v>
      </c>
      <c r="R19" s="746">
        <v>77.040000000000006</v>
      </c>
      <c r="S19" s="746">
        <v>27.32</v>
      </c>
      <c r="T19" s="746">
        <v>1.02</v>
      </c>
      <c r="U19" s="746">
        <v>565.79999999999995</v>
      </c>
      <c r="V19" s="746">
        <v>6.0000000000000001E-3</v>
      </c>
      <c r="W19" s="746">
        <v>0</v>
      </c>
      <c r="X19" s="747">
        <v>0.05</v>
      </c>
    </row>
    <row r="20" spans="1:24" s="17" customFormat="1" ht="33.75" customHeight="1">
      <c r="A20" s="103"/>
      <c r="B20" s="148" t="s">
        <v>76</v>
      </c>
      <c r="C20" s="700">
        <v>179</v>
      </c>
      <c r="D20" s="441" t="s">
        <v>10</v>
      </c>
      <c r="E20" s="565" t="s">
        <v>114</v>
      </c>
      <c r="F20" s="437">
        <v>90</v>
      </c>
      <c r="G20" s="201"/>
      <c r="H20" s="566">
        <v>11.61</v>
      </c>
      <c r="I20" s="567">
        <v>7.02</v>
      </c>
      <c r="J20" s="568">
        <v>2.52</v>
      </c>
      <c r="K20" s="569">
        <v>119.43</v>
      </c>
      <c r="L20" s="566">
        <v>0.21</v>
      </c>
      <c r="M20" s="567">
        <v>1.55</v>
      </c>
      <c r="N20" s="567">
        <v>77.16</v>
      </c>
      <c r="O20" s="567">
        <v>4412.25</v>
      </c>
      <c r="P20" s="652">
        <v>1.08</v>
      </c>
      <c r="Q20" s="566">
        <v>22.15</v>
      </c>
      <c r="R20" s="567">
        <v>221.14</v>
      </c>
      <c r="S20" s="567">
        <v>14.93</v>
      </c>
      <c r="T20" s="567">
        <v>11.35</v>
      </c>
      <c r="U20" s="567">
        <v>233.1</v>
      </c>
      <c r="V20" s="567">
        <v>6.0000000000000001E-3</v>
      </c>
      <c r="W20" s="567">
        <v>3.5999999999999997E-2</v>
      </c>
      <c r="X20" s="568">
        <v>0.21</v>
      </c>
    </row>
    <row r="21" spans="1:24" s="17" customFormat="1" ht="33.75" customHeight="1">
      <c r="A21" s="103"/>
      <c r="B21" s="149" t="s">
        <v>77</v>
      </c>
      <c r="C21" s="863">
        <v>85</v>
      </c>
      <c r="D21" s="440" t="s">
        <v>10</v>
      </c>
      <c r="E21" s="564" t="s">
        <v>174</v>
      </c>
      <c r="F21" s="438">
        <v>90</v>
      </c>
      <c r="G21" s="202"/>
      <c r="H21" s="446">
        <v>13.77</v>
      </c>
      <c r="I21" s="60">
        <v>7.74</v>
      </c>
      <c r="J21" s="90">
        <v>3.33</v>
      </c>
      <c r="K21" s="444">
        <v>138.15</v>
      </c>
      <c r="L21" s="446">
        <v>0.16</v>
      </c>
      <c r="M21" s="60">
        <v>1.38</v>
      </c>
      <c r="N21" s="60">
        <v>6.79</v>
      </c>
      <c r="O21" s="60">
        <v>3925.53</v>
      </c>
      <c r="P21" s="61">
        <v>0.84</v>
      </c>
      <c r="Q21" s="446">
        <v>28.8</v>
      </c>
      <c r="R21" s="60">
        <v>204.4</v>
      </c>
      <c r="S21" s="60">
        <v>17.18</v>
      </c>
      <c r="T21" s="60">
        <v>4.4000000000000004</v>
      </c>
      <c r="U21" s="60">
        <v>195.48</v>
      </c>
      <c r="V21" s="60">
        <v>3.1E-2</v>
      </c>
      <c r="W21" s="60">
        <v>2.8000000000000001E-2</v>
      </c>
      <c r="X21" s="90">
        <v>0.16</v>
      </c>
    </row>
    <row r="22" spans="1:24" s="17" customFormat="1" ht="33.75" customHeight="1">
      <c r="A22" s="103"/>
      <c r="B22" s="145"/>
      <c r="C22" s="821">
        <v>64</v>
      </c>
      <c r="D22" s="252" t="s">
        <v>51</v>
      </c>
      <c r="E22" s="395" t="s">
        <v>72</v>
      </c>
      <c r="F22" s="227">
        <v>150</v>
      </c>
      <c r="G22" s="121"/>
      <c r="H22" s="312">
        <v>6.45</v>
      </c>
      <c r="I22" s="96">
        <v>4.05</v>
      </c>
      <c r="J22" s="255">
        <v>40.200000000000003</v>
      </c>
      <c r="K22" s="493">
        <v>223.65</v>
      </c>
      <c r="L22" s="312">
        <v>0.08</v>
      </c>
      <c r="M22" s="96">
        <v>0.2</v>
      </c>
      <c r="N22" s="96">
        <v>0</v>
      </c>
      <c r="O22" s="96">
        <v>30</v>
      </c>
      <c r="P22" s="97">
        <v>0.11</v>
      </c>
      <c r="Q22" s="312">
        <v>13.05</v>
      </c>
      <c r="R22" s="96">
        <v>58.34</v>
      </c>
      <c r="S22" s="96">
        <v>22.53</v>
      </c>
      <c r="T22" s="96">
        <v>1.25</v>
      </c>
      <c r="U22" s="96">
        <v>1.1000000000000001</v>
      </c>
      <c r="V22" s="96">
        <v>0</v>
      </c>
      <c r="W22" s="96">
        <v>0</v>
      </c>
      <c r="X22" s="255">
        <v>0</v>
      </c>
    </row>
    <row r="23" spans="1:24" s="17" customFormat="1" ht="43.5" customHeight="1">
      <c r="A23" s="103"/>
      <c r="B23" s="145"/>
      <c r="C23" s="166">
        <v>95</v>
      </c>
      <c r="D23" s="331" t="s">
        <v>18</v>
      </c>
      <c r="E23" s="401" t="s">
        <v>168</v>
      </c>
      <c r="F23" s="359">
        <v>200</v>
      </c>
      <c r="G23" s="166"/>
      <c r="H23" s="350">
        <v>0</v>
      </c>
      <c r="I23" s="21">
        <v>0</v>
      </c>
      <c r="J23" s="22">
        <v>20</v>
      </c>
      <c r="K23" s="237">
        <v>80.599999999999994</v>
      </c>
      <c r="L23" s="18">
        <v>0.1</v>
      </c>
      <c r="M23" s="18">
        <v>0.1</v>
      </c>
      <c r="N23" s="16">
        <v>3</v>
      </c>
      <c r="O23" s="16">
        <v>79.2</v>
      </c>
      <c r="P23" s="19">
        <v>0.96</v>
      </c>
      <c r="Q23" s="300">
        <v>0</v>
      </c>
      <c r="R23" s="16">
        <v>0</v>
      </c>
      <c r="S23" s="32">
        <v>0</v>
      </c>
      <c r="T23" s="16">
        <v>0</v>
      </c>
      <c r="U23" s="16">
        <v>0</v>
      </c>
      <c r="V23" s="16">
        <v>0</v>
      </c>
      <c r="W23" s="16">
        <v>0</v>
      </c>
      <c r="X23" s="45">
        <v>0</v>
      </c>
    </row>
    <row r="24" spans="1:24" s="17" customFormat="1" ht="33.75" customHeight="1">
      <c r="A24" s="103"/>
      <c r="B24" s="145"/>
      <c r="C24" s="859">
        <v>119</v>
      </c>
      <c r="D24" s="252" t="s">
        <v>14</v>
      </c>
      <c r="E24" s="184" t="s">
        <v>58</v>
      </c>
      <c r="F24" s="166">
        <v>30</v>
      </c>
      <c r="G24" s="205"/>
      <c r="H24" s="350">
        <v>2.13</v>
      </c>
      <c r="I24" s="21">
        <v>0.21</v>
      </c>
      <c r="J24" s="48">
        <v>13.26</v>
      </c>
      <c r="K24" s="561">
        <v>72</v>
      </c>
      <c r="L24" s="350">
        <v>0.03</v>
      </c>
      <c r="M24" s="21">
        <v>0.01</v>
      </c>
      <c r="N24" s="21">
        <v>0</v>
      </c>
      <c r="O24" s="21">
        <v>0</v>
      </c>
      <c r="P24" s="22">
        <v>0</v>
      </c>
      <c r="Q24" s="350">
        <v>11.1</v>
      </c>
      <c r="R24" s="21">
        <v>65.400000000000006</v>
      </c>
      <c r="S24" s="21">
        <v>19.5</v>
      </c>
      <c r="T24" s="21">
        <v>0.84</v>
      </c>
      <c r="U24" s="21">
        <v>27.9</v>
      </c>
      <c r="V24" s="21">
        <v>1E-3</v>
      </c>
      <c r="W24" s="21">
        <v>2E-3</v>
      </c>
      <c r="X24" s="48">
        <v>0</v>
      </c>
    </row>
    <row r="25" spans="1:24" s="17" customFormat="1" ht="33.75" customHeight="1">
      <c r="A25" s="103"/>
      <c r="B25" s="145"/>
      <c r="C25" s="821">
        <v>120</v>
      </c>
      <c r="D25" s="252" t="s">
        <v>15</v>
      </c>
      <c r="E25" s="184" t="s">
        <v>49</v>
      </c>
      <c r="F25" s="166">
        <v>20</v>
      </c>
      <c r="G25" s="205"/>
      <c r="H25" s="350">
        <v>1.1399999999999999</v>
      </c>
      <c r="I25" s="21">
        <v>0.22</v>
      </c>
      <c r="J25" s="48">
        <v>7.44</v>
      </c>
      <c r="K25" s="561">
        <v>36.26</v>
      </c>
      <c r="L25" s="350">
        <v>0.02</v>
      </c>
      <c r="M25" s="21">
        <v>2.4E-2</v>
      </c>
      <c r="N25" s="21">
        <v>0.08</v>
      </c>
      <c r="O25" s="21">
        <v>0</v>
      </c>
      <c r="P25" s="22">
        <v>0</v>
      </c>
      <c r="Q25" s="350">
        <v>6.8</v>
      </c>
      <c r="R25" s="21">
        <v>24</v>
      </c>
      <c r="S25" s="21">
        <v>8.1999999999999993</v>
      </c>
      <c r="T25" s="21">
        <v>0.46</v>
      </c>
      <c r="U25" s="21">
        <v>73.5</v>
      </c>
      <c r="V25" s="21">
        <v>2E-3</v>
      </c>
      <c r="W25" s="21">
        <v>2E-3</v>
      </c>
      <c r="X25" s="48">
        <v>1.2E-2</v>
      </c>
    </row>
    <row r="26" spans="1:24" s="17" customFormat="1" ht="33.75" customHeight="1">
      <c r="A26" s="103"/>
      <c r="B26" s="195" t="s">
        <v>76</v>
      </c>
      <c r="C26" s="700"/>
      <c r="D26" s="213"/>
      <c r="E26" s="570" t="s">
        <v>21</v>
      </c>
      <c r="F26" s="374">
        <f>F17+F18+F20+F22+F23+F24+F25</f>
        <v>750</v>
      </c>
      <c r="G26" s="649"/>
      <c r="H26" s="571">
        <f t="shared" ref="H26:X26" si="8">H17+H18+H20+H22+H23+H24+H25</f>
        <v>31.79</v>
      </c>
      <c r="I26" s="572">
        <f t="shared" si="8"/>
        <v>20.02</v>
      </c>
      <c r="J26" s="573">
        <f t="shared" si="8"/>
        <v>98.48</v>
      </c>
      <c r="K26" s="629">
        <f t="shared" si="8"/>
        <v>710.34</v>
      </c>
      <c r="L26" s="571">
        <f t="shared" si="8"/>
        <v>0.60000000000000009</v>
      </c>
      <c r="M26" s="572">
        <f t="shared" si="8"/>
        <v>2.1539999999999999</v>
      </c>
      <c r="N26" s="572">
        <f t="shared" si="8"/>
        <v>96.24</v>
      </c>
      <c r="O26" s="572">
        <f t="shared" si="8"/>
        <v>4828.45</v>
      </c>
      <c r="P26" s="653">
        <f t="shared" si="8"/>
        <v>2.5099999999999998</v>
      </c>
      <c r="Q26" s="571">
        <f t="shared" si="8"/>
        <v>99.539999999999992</v>
      </c>
      <c r="R26" s="572">
        <f t="shared" si="8"/>
        <v>502.62</v>
      </c>
      <c r="S26" s="572">
        <f t="shared" si="8"/>
        <v>108.28</v>
      </c>
      <c r="T26" s="572">
        <f t="shared" si="8"/>
        <v>15.52</v>
      </c>
      <c r="U26" s="572">
        <f t="shared" si="8"/>
        <v>973.6</v>
      </c>
      <c r="V26" s="572">
        <f t="shared" si="8"/>
        <v>1.2999999999999999E-2</v>
      </c>
      <c r="W26" s="572">
        <f t="shared" si="8"/>
        <v>4.1000000000000002E-2</v>
      </c>
      <c r="X26" s="573">
        <f t="shared" si="8"/>
        <v>0.312</v>
      </c>
    </row>
    <row r="27" spans="1:24" s="17" customFormat="1" ht="33.75" customHeight="1">
      <c r="A27" s="103"/>
      <c r="B27" s="798" t="s">
        <v>77</v>
      </c>
      <c r="C27" s="864"/>
      <c r="D27" s="574"/>
      <c r="E27" s="575" t="s">
        <v>21</v>
      </c>
      <c r="F27" s="373">
        <f>F17+F19+F21+F22+F23+F24+F25</f>
        <v>750</v>
      </c>
      <c r="G27" s="650"/>
      <c r="H27" s="608">
        <f t="shared" ref="H27:X27" si="9">H17+H19+H21+H22+H23+H24+H25</f>
        <v>31.349999999999998</v>
      </c>
      <c r="I27" s="605">
        <f t="shared" si="9"/>
        <v>17.740000000000002</v>
      </c>
      <c r="J27" s="609">
        <f t="shared" si="9"/>
        <v>99.29</v>
      </c>
      <c r="K27" s="651">
        <f t="shared" si="9"/>
        <v>690.86</v>
      </c>
      <c r="L27" s="608">
        <f t="shared" si="9"/>
        <v>0.55000000000000004</v>
      </c>
      <c r="M27" s="605">
        <f t="shared" si="9"/>
        <v>1.9239999999999999</v>
      </c>
      <c r="N27" s="605">
        <f t="shared" si="9"/>
        <v>26.569999999999997</v>
      </c>
      <c r="O27" s="605">
        <f t="shared" si="9"/>
        <v>4197.9299999999994</v>
      </c>
      <c r="P27" s="612">
        <f t="shared" si="9"/>
        <v>1.91</v>
      </c>
      <c r="Q27" s="608">
        <f t="shared" si="9"/>
        <v>102.49</v>
      </c>
      <c r="R27" s="605">
        <f t="shared" si="9"/>
        <v>460.98</v>
      </c>
      <c r="S27" s="605">
        <f t="shared" si="9"/>
        <v>107.33</v>
      </c>
      <c r="T27" s="605">
        <f t="shared" si="9"/>
        <v>8.39</v>
      </c>
      <c r="U27" s="605">
        <f t="shared" si="9"/>
        <v>1302.3799999999999</v>
      </c>
      <c r="V27" s="605">
        <f t="shared" si="9"/>
        <v>0.04</v>
      </c>
      <c r="W27" s="605">
        <f t="shared" si="9"/>
        <v>3.3000000000000002E-2</v>
      </c>
      <c r="X27" s="609">
        <f t="shared" si="9"/>
        <v>0.24200000000000002</v>
      </c>
    </row>
    <row r="28" spans="1:24" s="17" customFormat="1" ht="33.75" customHeight="1" thickBot="1">
      <c r="A28" s="103"/>
      <c r="B28" s="796" t="s">
        <v>76</v>
      </c>
      <c r="C28" s="729"/>
      <c r="D28" s="576"/>
      <c r="E28" s="577" t="s">
        <v>22</v>
      </c>
      <c r="F28" s="578"/>
      <c r="G28" s="579"/>
      <c r="H28" s="571"/>
      <c r="I28" s="572"/>
      <c r="J28" s="573"/>
      <c r="K28" s="587">
        <f>K26/23.5</f>
        <v>30.227234042553192</v>
      </c>
      <c r="L28" s="571"/>
      <c r="M28" s="572"/>
      <c r="N28" s="572"/>
      <c r="O28" s="572"/>
      <c r="P28" s="653"/>
      <c r="Q28" s="571"/>
      <c r="R28" s="572"/>
      <c r="S28" s="572"/>
      <c r="T28" s="572"/>
      <c r="U28" s="572"/>
      <c r="V28" s="572"/>
      <c r="W28" s="572"/>
      <c r="X28" s="573"/>
    </row>
    <row r="29" spans="1:24" s="17" customFormat="1" ht="33.75" customHeight="1" thickBot="1">
      <c r="A29" s="469"/>
      <c r="B29" s="709" t="s">
        <v>77</v>
      </c>
      <c r="C29" s="706"/>
      <c r="D29" s="580"/>
      <c r="E29" s="581" t="s">
        <v>22</v>
      </c>
      <c r="F29" s="582"/>
      <c r="G29" s="203"/>
      <c r="H29" s="583"/>
      <c r="I29" s="584"/>
      <c r="J29" s="585"/>
      <c r="K29" s="586">
        <f>K27/23.5</f>
        <v>29.398297872340425</v>
      </c>
      <c r="L29" s="583"/>
      <c r="M29" s="584"/>
      <c r="N29" s="584"/>
      <c r="O29" s="584"/>
      <c r="P29" s="654"/>
      <c r="Q29" s="583"/>
      <c r="R29" s="584"/>
      <c r="S29" s="584"/>
      <c r="T29" s="584"/>
      <c r="U29" s="584"/>
      <c r="V29" s="584"/>
      <c r="W29" s="584"/>
      <c r="X29" s="585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5" t="s">
        <v>68</v>
      </c>
      <c r="B31" s="523"/>
      <c r="C31" s="66"/>
      <c r="D31" s="54"/>
      <c r="E31" s="25"/>
      <c r="F31" s="26"/>
      <c r="G31" s="11"/>
      <c r="H31" s="9"/>
      <c r="I31" s="11"/>
      <c r="J31" s="11"/>
    </row>
    <row r="32" spans="1:24" ht="18">
      <c r="A32" s="62" t="s">
        <v>69</v>
      </c>
      <c r="B32" s="287"/>
      <c r="C32" s="63"/>
      <c r="D32" s="64"/>
      <c r="E32" s="25"/>
      <c r="F32" s="26"/>
      <c r="G32" s="11"/>
      <c r="H32" s="11"/>
      <c r="I32" s="11"/>
      <c r="J32" s="11"/>
    </row>
    <row r="33" spans="4:10" ht="18">
      <c r="D33" s="11"/>
      <c r="E33" s="25"/>
      <c r="F33" s="26"/>
      <c r="G33" s="11"/>
      <c r="H33" s="11"/>
      <c r="I33" s="11"/>
      <c r="J33" s="11"/>
    </row>
    <row r="34" spans="4:10" ht="18">
      <c r="D34" s="11"/>
      <c r="E34" s="25"/>
      <c r="F34" s="26"/>
      <c r="G34" s="11"/>
      <c r="H34" s="11"/>
      <c r="I34" s="11"/>
      <c r="J34" s="11"/>
    </row>
    <row r="35" spans="4:10" ht="18">
      <c r="D35" s="11"/>
      <c r="E35" s="25"/>
      <c r="F35" s="26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1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76"/>
      <c r="B4" s="908"/>
      <c r="C4" s="118" t="s">
        <v>40</v>
      </c>
      <c r="D4" s="159"/>
      <c r="E4" s="211"/>
      <c r="F4" s="969" t="s">
        <v>27</v>
      </c>
      <c r="G4" s="124"/>
      <c r="H4" s="81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71" t="s">
        <v>26</v>
      </c>
      <c r="R4" s="972"/>
      <c r="S4" s="972"/>
      <c r="T4" s="972"/>
      <c r="U4" s="972"/>
      <c r="V4" s="972"/>
      <c r="W4" s="972"/>
      <c r="X4" s="973"/>
    </row>
    <row r="5" spans="1:24" s="17" customFormat="1" ht="28.5" customHeight="1" thickBot="1">
      <c r="A5" s="82" t="s">
        <v>0</v>
      </c>
      <c r="B5" s="427"/>
      <c r="C5" s="119" t="s">
        <v>41</v>
      </c>
      <c r="D5" s="160" t="s">
        <v>42</v>
      </c>
      <c r="E5" s="119" t="s">
        <v>39</v>
      </c>
      <c r="F5" s="970"/>
      <c r="G5" s="125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466" t="s">
        <v>134</v>
      </c>
    </row>
    <row r="6" spans="1:24" s="17" customFormat="1" ht="26.4" customHeight="1">
      <c r="A6" s="93" t="s">
        <v>6</v>
      </c>
      <c r="B6" s="102"/>
      <c r="C6" s="877">
        <v>172</v>
      </c>
      <c r="D6" s="313" t="s">
        <v>20</v>
      </c>
      <c r="E6" s="451" t="s">
        <v>152</v>
      </c>
      <c r="F6" s="453">
        <v>60</v>
      </c>
      <c r="G6" s="170"/>
      <c r="H6" s="38">
        <v>1.86</v>
      </c>
      <c r="I6" s="39">
        <v>0.12</v>
      </c>
      <c r="J6" s="44">
        <v>4.26</v>
      </c>
      <c r="K6" s="236">
        <v>24.6</v>
      </c>
      <c r="L6" s="339">
        <v>0.06</v>
      </c>
      <c r="M6" s="38">
        <v>0.11</v>
      </c>
      <c r="N6" s="39">
        <v>6</v>
      </c>
      <c r="O6" s="39">
        <v>1.2</v>
      </c>
      <c r="P6" s="40">
        <v>0</v>
      </c>
      <c r="Q6" s="339">
        <v>9.6</v>
      </c>
      <c r="R6" s="39">
        <v>31.8</v>
      </c>
      <c r="S6" s="39">
        <v>12.6</v>
      </c>
      <c r="T6" s="39">
        <v>0.42</v>
      </c>
      <c r="U6" s="39">
        <v>438.6</v>
      </c>
      <c r="V6" s="39">
        <v>0</v>
      </c>
      <c r="W6" s="39">
        <v>1E-3</v>
      </c>
      <c r="X6" s="52">
        <v>0.02</v>
      </c>
    </row>
    <row r="7" spans="1:24" s="36" customFormat="1" ht="37.5" customHeight="1">
      <c r="A7" s="108"/>
      <c r="B7" s="101"/>
      <c r="C7" s="342">
        <v>75</v>
      </c>
      <c r="D7" s="880" t="s">
        <v>10</v>
      </c>
      <c r="E7" s="364" t="s">
        <v>138</v>
      </c>
      <c r="F7" s="205">
        <v>90</v>
      </c>
      <c r="G7" s="250"/>
      <c r="H7" s="18">
        <v>12.42</v>
      </c>
      <c r="I7" s="16">
        <v>2.88</v>
      </c>
      <c r="J7" s="19">
        <v>4.59</v>
      </c>
      <c r="K7" s="234">
        <v>93.51</v>
      </c>
      <c r="L7" s="300">
        <v>0.08</v>
      </c>
      <c r="M7" s="18">
        <v>0.09</v>
      </c>
      <c r="N7" s="16">
        <v>1.34</v>
      </c>
      <c r="O7" s="16">
        <v>170</v>
      </c>
      <c r="P7" s="41">
        <v>0.16</v>
      </c>
      <c r="Q7" s="300">
        <v>35.15</v>
      </c>
      <c r="R7" s="16">
        <v>162.82</v>
      </c>
      <c r="S7" s="16">
        <v>46.09</v>
      </c>
      <c r="T7" s="16">
        <v>0.81</v>
      </c>
      <c r="U7" s="16">
        <v>343.63</v>
      </c>
      <c r="V7" s="16">
        <v>0.108</v>
      </c>
      <c r="W7" s="16">
        <v>1.17E-2</v>
      </c>
      <c r="X7" s="41">
        <v>0.51</v>
      </c>
    </row>
    <row r="8" spans="1:24" s="36" customFormat="1" ht="26.25" customHeight="1">
      <c r="A8" s="108"/>
      <c r="B8" s="101"/>
      <c r="C8" s="411">
        <v>226</v>
      </c>
      <c r="D8" s="209" t="s">
        <v>66</v>
      </c>
      <c r="E8" s="214" t="s">
        <v>178</v>
      </c>
      <c r="F8" s="165">
        <v>150</v>
      </c>
      <c r="G8" s="319"/>
      <c r="H8" s="300">
        <v>3.3</v>
      </c>
      <c r="I8" s="16">
        <v>3.9</v>
      </c>
      <c r="J8" s="41">
        <v>25.6</v>
      </c>
      <c r="K8" s="323">
        <v>151.35</v>
      </c>
      <c r="L8" s="300">
        <v>0.15</v>
      </c>
      <c r="M8" s="18">
        <v>0.11</v>
      </c>
      <c r="N8" s="16">
        <v>21</v>
      </c>
      <c r="O8" s="16">
        <v>15.3</v>
      </c>
      <c r="P8" s="41">
        <v>0.06</v>
      </c>
      <c r="Q8" s="300">
        <v>14.01</v>
      </c>
      <c r="R8" s="16">
        <v>78.63</v>
      </c>
      <c r="S8" s="16">
        <v>29.37</v>
      </c>
      <c r="T8" s="16">
        <v>1.32</v>
      </c>
      <c r="U8" s="16">
        <v>805.4</v>
      </c>
      <c r="V8" s="16">
        <v>0.02</v>
      </c>
      <c r="W8" s="16">
        <v>0</v>
      </c>
      <c r="X8" s="41">
        <v>0.05</v>
      </c>
    </row>
    <row r="9" spans="1:24" s="36" customFormat="1" ht="26.25" customHeight="1">
      <c r="A9" s="108"/>
      <c r="B9" s="101"/>
      <c r="C9" s="881">
        <v>102</v>
      </c>
      <c r="D9" s="209" t="s">
        <v>18</v>
      </c>
      <c r="E9" s="307" t="s">
        <v>82</v>
      </c>
      <c r="F9" s="240">
        <v>200</v>
      </c>
      <c r="G9" s="165"/>
      <c r="H9" s="18">
        <v>1</v>
      </c>
      <c r="I9" s="16">
        <v>0</v>
      </c>
      <c r="J9" s="19">
        <v>23.6</v>
      </c>
      <c r="K9" s="234">
        <v>98.4</v>
      </c>
      <c r="L9" s="300">
        <v>0.02</v>
      </c>
      <c r="M9" s="18">
        <v>0.02</v>
      </c>
      <c r="N9" s="16">
        <v>0.78</v>
      </c>
      <c r="O9" s="16">
        <v>60</v>
      </c>
      <c r="P9" s="41">
        <v>0</v>
      </c>
      <c r="Q9" s="300">
        <v>57.3</v>
      </c>
      <c r="R9" s="16">
        <v>45.38</v>
      </c>
      <c r="S9" s="16">
        <v>30.14</v>
      </c>
      <c r="T9" s="16">
        <v>1.08</v>
      </c>
      <c r="U9" s="16">
        <v>243</v>
      </c>
      <c r="V9" s="16">
        <v>5.9999999999999995E-4</v>
      </c>
      <c r="W9" s="16">
        <v>4.0000000000000002E-4</v>
      </c>
      <c r="X9" s="41">
        <v>0</v>
      </c>
    </row>
    <row r="10" spans="1:24" s="36" customFormat="1" ht="23.25" customHeight="1">
      <c r="A10" s="108"/>
      <c r="B10" s="101"/>
      <c r="C10" s="411">
        <v>119</v>
      </c>
      <c r="D10" s="209" t="s">
        <v>14</v>
      </c>
      <c r="E10" s="214" t="s">
        <v>58</v>
      </c>
      <c r="F10" s="206">
        <v>30</v>
      </c>
      <c r="G10" s="295"/>
      <c r="H10" s="18">
        <v>2.13</v>
      </c>
      <c r="I10" s="16">
        <v>0.21</v>
      </c>
      <c r="J10" s="19">
        <v>13.26</v>
      </c>
      <c r="K10" s="235">
        <v>72</v>
      </c>
      <c r="L10" s="350">
        <v>0.03</v>
      </c>
      <c r="M10" s="20">
        <v>0.01</v>
      </c>
      <c r="N10" s="21">
        <v>0</v>
      </c>
      <c r="O10" s="21">
        <v>0</v>
      </c>
      <c r="P10" s="48">
        <v>0</v>
      </c>
      <c r="Q10" s="350">
        <v>11.1</v>
      </c>
      <c r="R10" s="21">
        <v>65.400000000000006</v>
      </c>
      <c r="S10" s="21">
        <v>19.5</v>
      </c>
      <c r="T10" s="21">
        <v>0.84</v>
      </c>
      <c r="U10" s="21">
        <v>27.9</v>
      </c>
      <c r="V10" s="21">
        <v>1E-3</v>
      </c>
      <c r="W10" s="21">
        <v>2E-3</v>
      </c>
      <c r="X10" s="48">
        <v>0</v>
      </c>
    </row>
    <row r="11" spans="1:24" s="36" customFormat="1" ht="23.25" customHeight="1">
      <c r="A11" s="108"/>
      <c r="B11" s="101"/>
      <c r="C11" s="342">
        <v>120</v>
      </c>
      <c r="D11" s="880" t="s">
        <v>15</v>
      </c>
      <c r="E11" s="382" t="s">
        <v>13</v>
      </c>
      <c r="F11" s="346">
        <v>20</v>
      </c>
      <c r="G11" s="166"/>
      <c r="H11" s="35">
        <v>1.1399999999999999</v>
      </c>
      <c r="I11" s="34">
        <v>0.22</v>
      </c>
      <c r="J11" s="340">
        <v>7.44</v>
      </c>
      <c r="K11" s="342">
        <v>36.26</v>
      </c>
      <c r="L11" s="247">
        <v>0.02</v>
      </c>
      <c r="M11" s="34">
        <v>2.4E-2</v>
      </c>
      <c r="N11" s="34">
        <v>0.08</v>
      </c>
      <c r="O11" s="34">
        <v>0</v>
      </c>
      <c r="P11" s="75">
        <v>0</v>
      </c>
      <c r="Q11" s="247">
        <v>6.8</v>
      </c>
      <c r="R11" s="34">
        <v>24</v>
      </c>
      <c r="S11" s="34">
        <v>8.1999999999999993</v>
      </c>
      <c r="T11" s="34">
        <v>0.46</v>
      </c>
      <c r="U11" s="34">
        <v>73.5</v>
      </c>
      <c r="V11" s="34">
        <v>2E-3</v>
      </c>
      <c r="W11" s="34">
        <v>2E-3</v>
      </c>
      <c r="X11" s="75">
        <v>1.2E-2</v>
      </c>
    </row>
    <row r="12" spans="1:24" s="36" customFormat="1" ht="23.25" customHeight="1">
      <c r="A12" s="108"/>
      <c r="B12" s="101"/>
      <c r="C12" s="342"/>
      <c r="D12" s="880"/>
      <c r="E12" s="382" t="s">
        <v>21</v>
      </c>
      <c r="F12" s="346">
        <v>550</v>
      </c>
      <c r="G12" s="166"/>
      <c r="H12" s="115">
        <v>21.849999999999998</v>
      </c>
      <c r="I12" s="114">
        <v>7.33</v>
      </c>
      <c r="J12" s="231">
        <v>78.75</v>
      </c>
      <c r="K12" s="238">
        <v>476.12</v>
      </c>
      <c r="L12" s="248">
        <v>0.3600000000000001</v>
      </c>
      <c r="M12" s="115">
        <v>0.36400000000000005</v>
      </c>
      <c r="N12" s="114">
        <v>29.2</v>
      </c>
      <c r="O12" s="114">
        <v>246.5</v>
      </c>
      <c r="P12" s="116">
        <v>0.22</v>
      </c>
      <c r="Q12" s="248">
        <v>133.96</v>
      </c>
      <c r="R12" s="114">
        <v>408.03</v>
      </c>
      <c r="S12" s="114">
        <v>145.89999999999998</v>
      </c>
      <c r="T12" s="114">
        <v>4.93</v>
      </c>
      <c r="U12" s="114">
        <v>1932.0300000000002</v>
      </c>
      <c r="V12" s="114">
        <v>0.13159999999999999</v>
      </c>
      <c r="W12" s="114">
        <v>1.7099999999999997E-2</v>
      </c>
      <c r="X12" s="116">
        <v>0.59200000000000008</v>
      </c>
    </row>
    <row r="13" spans="1:24" s="36" customFormat="1" ht="23.25" customHeight="1" thickBot="1">
      <c r="A13" s="108"/>
      <c r="B13" s="101"/>
      <c r="C13" s="342"/>
      <c r="D13" s="880"/>
      <c r="E13" s="383" t="s">
        <v>22</v>
      </c>
      <c r="F13" s="205"/>
      <c r="G13" s="166"/>
      <c r="H13" s="115"/>
      <c r="I13" s="114"/>
      <c r="J13" s="231"/>
      <c r="K13" s="239">
        <v>20.260425531914894</v>
      </c>
      <c r="L13" s="248"/>
      <c r="M13" s="115"/>
      <c r="N13" s="114"/>
      <c r="O13" s="114"/>
      <c r="P13" s="116"/>
      <c r="Q13" s="248"/>
      <c r="R13" s="114"/>
      <c r="S13" s="114"/>
      <c r="T13" s="114"/>
      <c r="U13" s="114"/>
      <c r="V13" s="114"/>
      <c r="W13" s="114"/>
      <c r="X13" s="116"/>
    </row>
    <row r="14" spans="1:24" s="17" customFormat="1" ht="33.75" customHeight="1">
      <c r="A14" s="108" t="s">
        <v>7</v>
      </c>
      <c r="B14" s="529"/>
      <c r="C14" s="170">
        <v>13</v>
      </c>
      <c r="D14" s="347" t="s">
        <v>8</v>
      </c>
      <c r="E14" s="434" t="s">
        <v>61</v>
      </c>
      <c r="F14" s="931">
        <v>60</v>
      </c>
      <c r="G14" s="170"/>
      <c r="H14" s="448">
        <v>1.2</v>
      </c>
      <c r="I14" s="51">
        <v>4.26</v>
      </c>
      <c r="J14" s="52">
        <v>6.18</v>
      </c>
      <c r="K14" s="928">
        <v>67.92</v>
      </c>
      <c r="L14" s="448">
        <v>0.03</v>
      </c>
      <c r="M14" s="51">
        <v>0.02</v>
      </c>
      <c r="N14" s="51">
        <v>7.44</v>
      </c>
      <c r="O14" s="51">
        <v>930</v>
      </c>
      <c r="P14" s="506">
        <v>0</v>
      </c>
      <c r="Q14" s="448">
        <v>24.87</v>
      </c>
      <c r="R14" s="51">
        <v>42.95</v>
      </c>
      <c r="S14" s="51">
        <v>26.03</v>
      </c>
      <c r="T14" s="51">
        <v>0.76</v>
      </c>
      <c r="U14" s="51">
        <v>199.1</v>
      </c>
      <c r="V14" s="51">
        <v>2E-3</v>
      </c>
      <c r="W14" s="51">
        <v>0</v>
      </c>
      <c r="X14" s="52">
        <v>0.04</v>
      </c>
    </row>
    <row r="15" spans="1:24" s="17" customFormat="1" ht="33.75" customHeight="1">
      <c r="A15" s="108"/>
      <c r="B15" s="101"/>
      <c r="C15" s="883">
        <v>48</v>
      </c>
      <c r="D15" s="331" t="s">
        <v>9</v>
      </c>
      <c r="E15" s="401" t="s">
        <v>75</v>
      </c>
      <c r="F15" s="359">
        <v>200</v>
      </c>
      <c r="G15" s="167"/>
      <c r="H15" s="301">
        <v>7.2</v>
      </c>
      <c r="I15" s="13">
        <v>6.4</v>
      </c>
      <c r="J15" s="45">
        <v>8</v>
      </c>
      <c r="K15" s="369">
        <v>117.6</v>
      </c>
      <c r="L15" s="301">
        <v>0.1</v>
      </c>
      <c r="M15" s="13">
        <v>0.08</v>
      </c>
      <c r="N15" s="13">
        <v>15.44</v>
      </c>
      <c r="O15" s="13">
        <v>96</v>
      </c>
      <c r="P15" s="24">
        <v>0.06</v>
      </c>
      <c r="Q15" s="301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5">
        <v>0.2</v>
      </c>
    </row>
    <row r="16" spans="1:24" s="17" customFormat="1" ht="33.75" customHeight="1">
      <c r="A16" s="281"/>
      <c r="B16" s="195" t="s">
        <v>76</v>
      </c>
      <c r="C16" s="374">
        <v>193</v>
      </c>
      <c r="D16" s="441" t="s">
        <v>10</v>
      </c>
      <c r="E16" s="907" t="s">
        <v>179</v>
      </c>
      <c r="F16" s="686">
        <v>90</v>
      </c>
      <c r="G16" s="222"/>
      <c r="H16" s="406">
        <v>15.3</v>
      </c>
      <c r="I16" s="68">
        <v>14.85</v>
      </c>
      <c r="J16" s="69">
        <v>7.56</v>
      </c>
      <c r="K16" s="773">
        <v>224.91</v>
      </c>
      <c r="L16" s="406">
        <v>0.38</v>
      </c>
      <c r="M16" s="68">
        <v>0.13</v>
      </c>
      <c r="N16" s="68">
        <v>0.09</v>
      </c>
      <c r="O16" s="68">
        <v>54</v>
      </c>
      <c r="P16" s="133">
        <v>0.23</v>
      </c>
      <c r="Q16" s="406">
        <v>27.09</v>
      </c>
      <c r="R16" s="68">
        <v>58.77</v>
      </c>
      <c r="S16" s="68">
        <v>12.43</v>
      </c>
      <c r="T16" s="68">
        <v>0.8</v>
      </c>
      <c r="U16" s="68">
        <v>310.86</v>
      </c>
      <c r="V16" s="68">
        <v>6.0000000000000001E-3</v>
      </c>
      <c r="W16" s="68">
        <v>1.8E-3</v>
      </c>
      <c r="X16" s="69">
        <v>0.12</v>
      </c>
    </row>
    <row r="17" spans="1:24" s="17" customFormat="1" ht="33.75" customHeight="1">
      <c r="A17" s="281"/>
      <c r="B17" s="197" t="s">
        <v>77</v>
      </c>
      <c r="C17" s="372">
        <v>126</v>
      </c>
      <c r="D17" s="440" t="s">
        <v>10</v>
      </c>
      <c r="E17" s="897" t="s">
        <v>177</v>
      </c>
      <c r="F17" s="689">
        <v>90</v>
      </c>
      <c r="G17" s="223"/>
      <c r="H17" s="302">
        <v>16.649999999999999</v>
      </c>
      <c r="I17" s="74">
        <v>8.01</v>
      </c>
      <c r="J17" s="131">
        <v>4.8600000000000003</v>
      </c>
      <c r="K17" s="850">
        <v>168.75</v>
      </c>
      <c r="L17" s="302">
        <v>0.15</v>
      </c>
      <c r="M17" s="74">
        <v>0.12</v>
      </c>
      <c r="N17" s="74">
        <v>2.0099999999999998</v>
      </c>
      <c r="O17" s="74">
        <v>0</v>
      </c>
      <c r="P17" s="676">
        <v>0</v>
      </c>
      <c r="Q17" s="302">
        <v>41.45</v>
      </c>
      <c r="R17" s="74">
        <v>314</v>
      </c>
      <c r="S17" s="74">
        <v>66.489999999999995</v>
      </c>
      <c r="T17" s="74">
        <v>5.3</v>
      </c>
      <c r="U17" s="74">
        <v>266.67</v>
      </c>
      <c r="V17" s="74">
        <v>6.0000000000000001E-3</v>
      </c>
      <c r="W17" s="74">
        <v>0</v>
      </c>
      <c r="X17" s="131">
        <v>0.05</v>
      </c>
    </row>
    <row r="18" spans="1:24" s="17" customFormat="1" ht="33.75" customHeight="1">
      <c r="A18" s="461"/>
      <c r="B18" s="110"/>
      <c r="C18" s="411">
        <v>54</v>
      </c>
      <c r="D18" s="214" t="s">
        <v>66</v>
      </c>
      <c r="E18" s="183" t="s">
        <v>44</v>
      </c>
      <c r="F18" s="158">
        <v>150</v>
      </c>
      <c r="G18" s="165"/>
      <c r="H18" s="350">
        <v>7.2</v>
      </c>
      <c r="I18" s="21">
        <v>5.0999999999999996</v>
      </c>
      <c r="J18" s="48">
        <v>33.9</v>
      </c>
      <c r="K18" s="368">
        <v>210.3</v>
      </c>
      <c r="L18" s="350">
        <v>0.21</v>
      </c>
      <c r="M18" s="21">
        <v>0.11</v>
      </c>
      <c r="N18" s="21">
        <v>0</v>
      </c>
      <c r="O18" s="21">
        <v>0</v>
      </c>
      <c r="P18" s="22">
        <v>0</v>
      </c>
      <c r="Q18" s="350">
        <v>14.55</v>
      </c>
      <c r="R18" s="21">
        <v>208.87</v>
      </c>
      <c r="S18" s="21">
        <v>139.99</v>
      </c>
      <c r="T18" s="21">
        <v>4.68</v>
      </c>
      <c r="U18" s="21">
        <v>273.8</v>
      </c>
      <c r="V18" s="21">
        <v>3.0000000000000001E-3</v>
      </c>
      <c r="W18" s="21">
        <v>5.0000000000000001E-3</v>
      </c>
      <c r="X18" s="48">
        <v>0.02</v>
      </c>
    </row>
    <row r="19" spans="1:24" s="17" customFormat="1" ht="43.5" customHeight="1">
      <c r="A19" s="461"/>
      <c r="B19" s="110"/>
      <c r="C19" s="883">
        <v>107</v>
      </c>
      <c r="D19" s="331" t="s">
        <v>18</v>
      </c>
      <c r="E19" s="401" t="s">
        <v>146</v>
      </c>
      <c r="F19" s="359">
        <v>200</v>
      </c>
      <c r="G19" s="167"/>
      <c r="H19" s="300">
        <v>0</v>
      </c>
      <c r="I19" s="16">
        <v>0</v>
      </c>
      <c r="J19" s="41">
        <v>24.2</v>
      </c>
      <c r="K19" s="929">
        <v>96.6</v>
      </c>
      <c r="L19" s="300">
        <v>0.08</v>
      </c>
      <c r="M19" s="16"/>
      <c r="N19" s="16">
        <v>50</v>
      </c>
      <c r="O19" s="16">
        <v>0.06</v>
      </c>
      <c r="P19" s="19"/>
      <c r="Q19" s="300">
        <v>0</v>
      </c>
      <c r="R19" s="16">
        <v>0</v>
      </c>
      <c r="S19" s="16">
        <v>0</v>
      </c>
      <c r="T19" s="16">
        <v>0</v>
      </c>
      <c r="U19" s="16"/>
      <c r="V19" s="16"/>
      <c r="W19" s="16"/>
      <c r="X19" s="41"/>
    </row>
    <row r="20" spans="1:24" s="17" customFormat="1" ht="33.75" customHeight="1">
      <c r="A20" s="878"/>
      <c r="B20" s="103"/>
      <c r="C20" s="881">
        <v>119</v>
      </c>
      <c r="D20" s="214" t="s">
        <v>14</v>
      </c>
      <c r="E20" s="182" t="s">
        <v>58</v>
      </c>
      <c r="F20" s="429">
        <v>20</v>
      </c>
      <c r="G20" s="165"/>
      <c r="H20" s="300">
        <v>1.4</v>
      </c>
      <c r="I20" s="16">
        <v>0.14000000000000001</v>
      </c>
      <c r="J20" s="41">
        <v>8.8000000000000007</v>
      </c>
      <c r="K20" s="929">
        <v>48</v>
      </c>
      <c r="L20" s="300">
        <v>0.02</v>
      </c>
      <c r="M20" s="16">
        <v>6.0000000000000001E-3</v>
      </c>
      <c r="N20" s="16">
        <v>0</v>
      </c>
      <c r="O20" s="16">
        <v>0</v>
      </c>
      <c r="P20" s="19">
        <v>0</v>
      </c>
      <c r="Q20" s="300">
        <v>7.4</v>
      </c>
      <c r="R20" s="16">
        <v>43.6</v>
      </c>
      <c r="S20" s="16">
        <v>13</v>
      </c>
      <c r="T20" s="16">
        <v>0.56000000000000005</v>
      </c>
      <c r="U20" s="16">
        <v>18.600000000000001</v>
      </c>
      <c r="V20" s="16">
        <v>5.9999999999999995E-4</v>
      </c>
      <c r="W20" s="16">
        <v>1E-3</v>
      </c>
      <c r="X20" s="41">
        <v>0</v>
      </c>
    </row>
    <row r="21" spans="1:24" s="17" customFormat="1" ht="33.75" customHeight="1">
      <c r="A21" s="878"/>
      <c r="B21" s="103"/>
      <c r="C21" s="411">
        <v>120</v>
      </c>
      <c r="D21" s="214" t="s">
        <v>15</v>
      </c>
      <c r="E21" s="183" t="s">
        <v>49</v>
      </c>
      <c r="F21" s="158">
        <v>20</v>
      </c>
      <c r="G21" s="165"/>
      <c r="H21" s="300">
        <v>1.1399999999999999</v>
      </c>
      <c r="I21" s="16">
        <v>0.22</v>
      </c>
      <c r="J21" s="41">
        <v>7.44</v>
      </c>
      <c r="K21" s="930">
        <v>36.26</v>
      </c>
      <c r="L21" s="350">
        <v>0.02</v>
      </c>
      <c r="M21" s="21">
        <v>2.4E-2</v>
      </c>
      <c r="N21" s="21">
        <v>0.08</v>
      </c>
      <c r="O21" s="21">
        <v>0</v>
      </c>
      <c r="P21" s="22">
        <v>0</v>
      </c>
      <c r="Q21" s="350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8">
        <v>1.2E-2</v>
      </c>
    </row>
    <row r="22" spans="1:24" s="17" customFormat="1" ht="33.75" customHeight="1">
      <c r="A22" s="878"/>
      <c r="B22" s="195" t="s">
        <v>76</v>
      </c>
      <c r="C22" s="910"/>
      <c r="D22" s="474"/>
      <c r="E22" s="396" t="s">
        <v>21</v>
      </c>
      <c r="F22" s="629">
        <f>F14+F15+F16+F18+F19+F20+F21</f>
        <v>740</v>
      </c>
      <c r="G22" s="374"/>
      <c r="H22" s="571">
        <f t="shared" ref="H22:X22" si="0">H14+H15+H16+H18+H19+H20+H21</f>
        <v>33.440000000000005</v>
      </c>
      <c r="I22" s="572">
        <f t="shared" si="0"/>
        <v>30.97</v>
      </c>
      <c r="J22" s="573">
        <f t="shared" si="0"/>
        <v>96.08</v>
      </c>
      <c r="K22" s="649">
        <f t="shared" si="0"/>
        <v>801.59</v>
      </c>
      <c r="L22" s="571">
        <f t="shared" si="0"/>
        <v>0.84</v>
      </c>
      <c r="M22" s="572">
        <f t="shared" si="0"/>
        <v>0.37000000000000005</v>
      </c>
      <c r="N22" s="572">
        <f t="shared" si="0"/>
        <v>73.05</v>
      </c>
      <c r="O22" s="572">
        <f t="shared" si="0"/>
        <v>1080.06</v>
      </c>
      <c r="P22" s="653">
        <f t="shared" si="0"/>
        <v>0.29000000000000004</v>
      </c>
      <c r="Q22" s="571">
        <f t="shared" si="0"/>
        <v>126.75</v>
      </c>
      <c r="R22" s="572">
        <f t="shared" si="0"/>
        <v>478.33000000000004</v>
      </c>
      <c r="S22" s="572">
        <f t="shared" si="0"/>
        <v>226.69</v>
      </c>
      <c r="T22" s="572">
        <f t="shared" si="0"/>
        <v>8.120000000000001</v>
      </c>
      <c r="U22" s="572">
        <f t="shared" si="0"/>
        <v>1197.26</v>
      </c>
      <c r="V22" s="572">
        <f t="shared" si="0"/>
        <v>1.7599999999999998E-2</v>
      </c>
      <c r="W22" s="572">
        <f t="shared" si="0"/>
        <v>9.7999999999999997E-3</v>
      </c>
      <c r="X22" s="573">
        <f t="shared" si="0"/>
        <v>0.39200000000000002</v>
      </c>
    </row>
    <row r="23" spans="1:24" s="17" customFormat="1" ht="33.75" customHeight="1">
      <c r="A23" s="878"/>
      <c r="B23" s="197" t="s">
        <v>77</v>
      </c>
      <c r="C23" s="911"/>
      <c r="D23" s="473"/>
      <c r="E23" s="397" t="s">
        <v>21</v>
      </c>
      <c r="F23" s="651">
        <f>F14+F15+F17+F19+F18+F20+F21</f>
        <v>740</v>
      </c>
      <c r="G23" s="373"/>
      <c r="H23" s="608">
        <f t="shared" ref="H23:X23" si="1">H14+H15+H17+H19+H18+H20+H21</f>
        <v>34.79</v>
      </c>
      <c r="I23" s="605">
        <f t="shared" si="1"/>
        <v>24.130000000000003</v>
      </c>
      <c r="J23" s="609">
        <f t="shared" si="1"/>
        <v>93.379999999999981</v>
      </c>
      <c r="K23" s="650">
        <f t="shared" si="1"/>
        <v>745.43000000000006</v>
      </c>
      <c r="L23" s="608">
        <f t="shared" si="1"/>
        <v>0.6100000000000001</v>
      </c>
      <c r="M23" s="605">
        <f t="shared" si="1"/>
        <v>0.36000000000000004</v>
      </c>
      <c r="N23" s="605">
        <f t="shared" si="1"/>
        <v>74.97</v>
      </c>
      <c r="O23" s="605">
        <f t="shared" si="1"/>
        <v>1026.06</v>
      </c>
      <c r="P23" s="612">
        <f t="shared" si="1"/>
        <v>0.06</v>
      </c>
      <c r="Q23" s="608">
        <f t="shared" si="1"/>
        <v>141.11000000000001</v>
      </c>
      <c r="R23" s="605">
        <f t="shared" si="1"/>
        <v>733.56000000000006</v>
      </c>
      <c r="S23" s="605">
        <f t="shared" si="1"/>
        <v>280.75</v>
      </c>
      <c r="T23" s="605">
        <f t="shared" si="1"/>
        <v>12.620000000000001</v>
      </c>
      <c r="U23" s="605">
        <f t="shared" si="1"/>
        <v>1153.07</v>
      </c>
      <c r="V23" s="605">
        <f t="shared" si="1"/>
        <v>1.7599999999999998E-2</v>
      </c>
      <c r="W23" s="605">
        <f t="shared" si="1"/>
        <v>8.0000000000000002E-3</v>
      </c>
      <c r="X23" s="609">
        <f t="shared" si="1"/>
        <v>0.32200000000000006</v>
      </c>
    </row>
    <row r="24" spans="1:24" s="17" customFormat="1" ht="33.75" customHeight="1">
      <c r="A24" s="878"/>
      <c r="B24" s="195" t="s">
        <v>76</v>
      </c>
      <c r="C24" s="728"/>
      <c r="D24" s="810"/>
      <c r="E24" s="811" t="s">
        <v>22</v>
      </c>
      <c r="F24" s="579"/>
      <c r="G24" s="293"/>
      <c r="H24" s="246"/>
      <c r="I24" s="23"/>
      <c r="J24" s="70"/>
      <c r="K24" s="755">
        <f>K22/23.5</f>
        <v>34.110212765957449</v>
      </c>
      <c r="L24" s="246"/>
      <c r="M24" s="23"/>
      <c r="N24" s="23"/>
      <c r="O24" s="23"/>
      <c r="P24" s="132"/>
      <c r="Q24" s="246"/>
      <c r="R24" s="23"/>
      <c r="S24" s="23"/>
      <c r="T24" s="23"/>
      <c r="U24" s="23"/>
      <c r="V24" s="23"/>
      <c r="W24" s="23"/>
      <c r="X24" s="70"/>
    </row>
    <row r="25" spans="1:24" s="17" customFormat="1" ht="33.75" customHeight="1" thickBot="1">
      <c r="A25" s="879"/>
      <c r="B25" s="709" t="s">
        <v>77</v>
      </c>
      <c r="C25" s="912"/>
      <c r="D25" s="783"/>
      <c r="E25" s="399" t="s">
        <v>22</v>
      </c>
      <c r="F25" s="783"/>
      <c r="G25" s="733"/>
      <c r="H25" s="902"/>
      <c r="I25" s="903"/>
      <c r="J25" s="904"/>
      <c r="K25" s="756">
        <f>K23/23.5</f>
        <v>31.720425531914895</v>
      </c>
      <c r="L25" s="902"/>
      <c r="M25" s="903"/>
      <c r="N25" s="903"/>
      <c r="O25" s="903"/>
      <c r="P25" s="905"/>
      <c r="Q25" s="902"/>
      <c r="R25" s="903"/>
      <c r="S25" s="903"/>
      <c r="T25" s="903"/>
      <c r="U25" s="903"/>
      <c r="V25" s="903"/>
      <c r="W25" s="903"/>
      <c r="X25" s="904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495"/>
      <c r="B27" s="495"/>
      <c r="C27" s="353"/>
      <c r="D27" s="260"/>
      <c r="E27" s="25"/>
      <c r="F27" s="26"/>
      <c r="G27" s="11"/>
      <c r="H27" s="9"/>
      <c r="I27" s="11"/>
      <c r="J27" s="11"/>
    </row>
    <row r="28" spans="1:24" ht="18">
      <c r="A28" s="65" t="s">
        <v>68</v>
      </c>
      <c r="B28" s="523"/>
      <c r="C28" s="66"/>
      <c r="D28" s="54"/>
      <c r="E28" s="25"/>
      <c r="F28" s="26"/>
      <c r="G28" s="11"/>
      <c r="H28" s="11"/>
      <c r="I28" s="11"/>
      <c r="J28" s="11"/>
    </row>
    <row r="29" spans="1:24" ht="18">
      <c r="A29" s="62" t="s">
        <v>69</v>
      </c>
      <c r="B29" s="287"/>
      <c r="C29" s="63"/>
      <c r="D29" s="64"/>
      <c r="E29" s="25"/>
      <c r="F29" s="26"/>
      <c r="G29" s="11"/>
      <c r="H29" s="11"/>
      <c r="I29" s="11"/>
      <c r="J29" s="11"/>
    </row>
    <row r="30" spans="1:24" ht="18">
      <c r="D30" s="11"/>
      <c r="E30" s="25"/>
      <c r="F30" s="26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1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76"/>
      <c r="B4" s="142"/>
      <c r="C4" s="497" t="s">
        <v>40</v>
      </c>
      <c r="D4" s="159"/>
      <c r="E4" s="193"/>
      <c r="F4" s="497"/>
      <c r="G4" s="498"/>
      <c r="H4" s="324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71" t="s">
        <v>26</v>
      </c>
      <c r="R4" s="972"/>
      <c r="S4" s="972"/>
      <c r="T4" s="972"/>
      <c r="U4" s="972"/>
      <c r="V4" s="972"/>
      <c r="W4" s="972"/>
      <c r="X4" s="974"/>
    </row>
    <row r="5" spans="1:24" s="17" customFormat="1" ht="47.4" thickBot="1">
      <c r="A5" s="82" t="s">
        <v>0</v>
      </c>
      <c r="B5" s="143"/>
      <c r="C5" s="119" t="s">
        <v>41</v>
      </c>
      <c r="D5" s="160" t="s">
        <v>42</v>
      </c>
      <c r="E5" s="125" t="s">
        <v>39</v>
      </c>
      <c r="F5" s="119" t="s">
        <v>27</v>
      </c>
      <c r="G5" s="125" t="s">
        <v>38</v>
      </c>
      <c r="H5" s="299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77" t="s">
        <v>134</v>
      </c>
    </row>
    <row r="6" spans="1:24" s="17" customFormat="1" ht="26.4" customHeight="1">
      <c r="A6" s="93" t="s">
        <v>6</v>
      </c>
      <c r="B6" s="144"/>
      <c r="C6" s="170">
        <v>24</v>
      </c>
      <c r="D6" s="347" t="s">
        <v>8</v>
      </c>
      <c r="E6" s="313" t="s">
        <v>126</v>
      </c>
      <c r="F6" s="170">
        <v>150</v>
      </c>
      <c r="G6" s="313"/>
      <c r="H6" s="339">
        <v>0.6</v>
      </c>
      <c r="I6" s="39">
        <v>0</v>
      </c>
      <c r="J6" s="44">
        <v>16.95</v>
      </c>
      <c r="K6" s="431">
        <v>69</v>
      </c>
      <c r="L6" s="326">
        <v>0.01</v>
      </c>
      <c r="M6" s="49">
        <v>0.03</v>
      </c>
      <c r="N6" s="37">
        <v>19.5</v>
      </c>
      <c r="O6" s="37">
        <v>0</v>
      </c>
      <c r="P6" s="269">
        <v>0</v>
      </c>
      <c r="Q6" s="326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5.0000000000000001E-4</v>
      </c>
      <c r="X6" s="678">
        <v>6.0000000000000001E-3</v>
      </c>
    </row>
    <row r="7" spans="1:24" s="36" customFormat="1" ht="26.25" customHeight="1">
      <c r="A7" s="108"/>
      <c r="B7" s="145"/>
      <c r="C7" s="166">
        <v>67</v>
      </c>
      <c r="D7" s="250" t="s">
        <v>64</v>
      </c>
      <c r="E7" s="252" t="s">
        <v>83</v>
      </c>
      <c r="F7" s="166">
        <v>150</v>
      </c>
      <c r="G7" s="252"/>
      <c r="H7" s="350">
        <v>18.75</v>
      </c>
      <c r="I7" s="21">
        <v>19.5</v>
      </c>
      <c r="J7" s="22">
        <v>2.7</v>
      </c>
      <c r="K7" s="237">
        <v>261.45</v>
      </c>
      <c r="L7" s="350">
        <v>7.0000000000000007E-2</v>
      </c>
      <c r="M7" s="20">
        <v>0.56999999999999995</v>
      </c>
      <c r="N7" s="21">
        <v>0.61</v>
      </c>
      <c r="O7" s="21">
        <v>390</v>
      </c>
      <c r="P7" s="22">
        <v>2.66</v>
      </c>
      <c r="Q7" s="350">
        <v>268.68</v>
      </c>
      <c r="R7" s="21">
        <v>323.68</v>
      </c>
      <c r="S7" s="21">
        <v>23.86</v>
      </c>
      <c r="T7" s="21">
        <v>2.74</v>
      </c>
      <c r="U7" s="21">
        <v>213.9</v>
      </c>
      <c r="V7" s="21">
        <v>3.0000000000000001E-3</v>
      </c>
      <c r="W7" s="21">
        <v>3.5000000000000003E-2</v>
      </c>
      <c r="X7" s="104">
        <v>0.51</v>
      </c>
    </row>
    <row r="8" spans="1:24" s="36" customFormat="1" ht="28.5" customHeight="1">
      <c r="A8" s="108"/>
      <c r="B8" s="145"/>
      <c r="C8" s="165">
        <v>115</v>
      </c>
      <c r="D8" s="182" t="s">
        <v>47</v>
      </c>
      <c r="E8" s="218" t="s">
        <v>46</v>
      </c>
      <c r="F8" s="345">
        <v>200</v>
      </c>
      <c r="G8" s="158"/>
      <c r="H8" s="350">
        <v>6.64</v>
      </c>
      <c r="I8" s="21">
        <v>5.14</v>
      </c>
      <c r="J8" s="22">
        <v>18.600000000000001</v>
      </c>
      <c r="K8" s="237">
        <v>148.4</v>
      </c>
      <c r="L8" s="350">
        <v>0.06</v>
      </c>
      <c r="M8" s="20">
        <v>0.26</v>
      </c>
      <c r="N8" s="21">
        <v>2.6</v>
      </c>
      <c r="O8" s="21">
        <v>41.6</v>
      </c>
      <c r="P8" s="22">
        <v>0.06</v>
      </c>
      <c r="Q8" s="350">
        <v>226.5</v>
      </c>
      <c r="R8" s="21">
        <v>187.22</v>
      </c>
      <c r="S8" s="21">
        <v>40.36</v>
      </c>
      <c r="T8" s="21">
        <v>0.98</v>
      </c>
      <c r="U8" s="21">
        <v>308.39999999999998</v>
      </c>
      <c r="V8" s="21">
        <v>1.6E-2</v>
      </c>
      <c r="W8" s="21">
        <v>4.0000000000000001E-3</v>
      </c>
      <c r="X8" s="679">
        <v>0.05</v>
      </c>
    </row>
    <row r="9" spans="1:24" s="36" customFormat="1" ht="31.2">
      <c r="A9" s="108"/>
      <c r="B9" s="145"/>
      <c r="C9" s="167">
        <v>121</v>
      </c>
      <c r="D9" s="306" t="s">
        <v>53</v>
      </c>
      <c r="E9" s="307" t="s">
        <v>53</v>
      </c>
      <c r="F9" s="221">
        <v>30</v>
      </c>
      <c r="G9" s="158"/>
      <c r="H9" s="300">
        <v>2.16</v>
      </c>
      <c r="I9" s="16">
        <v>0.81</v>
      </c>
      <c r="J9" s="19">
        <v>14.73</v>
      </c>
      <c r="K9" s="234">
        <v>75.66</v>
      </c>
      <c r="L9" s="300">
        <v>0.04</v>
      </c>
      <c r="M9" s="18">
        <v>0.01</v>
      </c>
      <c r="N9" s="16">
        <v>0</v>
      </c>
      <c r="O9" s="16">
        <v>0</v>
      </c>
      <c r="P9" s="41">
        <v>0</v>
      </c>
      <c r="Q9" s="18">
        <v>7.5</v>
      </c>
      <c r="R9" s="16">
        <v>24.6</v>
      </c>
      <c r="S9" s="16">
        <v>9.9</v>
      </c>
      <c r="T9" s="16">
        <v>0.45</v>
      </c>
      <c r="U9" s="16">
        <v>27.6</v>
      </c>
      <c r="V9" s="16">
        <v>0</v>
      </c>
      <c r="W9" s="16">
        <v>0</v>
      </c>
      <c r="X9" s="41">
        <v>0</v>
      </c>
    </row>
    <row r="10" spans="1:24" s="36" customFormat="1" ht="26.25" customHeight="1">
      <c r="A10" s="108"/>
      <c r="B10" s="145"/>
      <c r="C10" s="165">
        <v>120</v>
      </c>
      <c r="D10" s="182" t="s">
        <v>15</v>
      </c>
      <c r="E10" s="214" t="s">
        <v>49</v>
      </c>
      <c r="F10" s="165">
        <v>20</v>
      </c>
      <c r="G10" s="214"/>
      <c r="H10" s="300">
        <v>1.1399999999999999</v>
      </c>
      <c r="I10" s="16">
        <v>0.22</v>
      </c>
      <c r="J10" s="19">
        <v>7.44</v>
      </c>
      <c r="K10" s="235">
        <v>36.26</v>
      </c>
      <c r="L10" s="350">
        <v>0.02</v>
      </c>
      <c r="M10" s="20">
        <v>2.4E-2</v>
      </c>
      <c r="N10" s="21">
        <v>0.08</v>
      </c>
      <c r="O10" s="21">
        <v>0</v>
      </c>
      <c r="P10" s="48">
        <v>0</v>
      </c>
      <c r="Q10" s="350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680">
        <v>0</v>
      </c>
    </row>
    <row r="11" spans="1:24" s="36" customFormat="1" ht="23.25" customHeight="1">
      <c r="A11" s="108"/>
      <c r="B11" s="145"/>
      <c r="C11" s="166"/>
      <c r="D11" s="250"/>
      <c r="E11" s="382" t="s">
        <v>21</v>
      </c>
      <c r="F11" s="342">
        <f>SUM(F6:F10)</f>
        <v>550</v>
      </c>
      <c r="G11" s="121"/>
      <c r="H11" s="247">
        <f t="shared" ref="H11:W11" si="0">SUM(H6:H10)</f>
        <v>29.290000000000003</v>
      </c>
      <c r="I11" s="34">
        <f t="shared" si="0"/>
        <v>25.669999999999998</v>
      </c>
      <c r="J11" s="340">
        <f t="shared" si="0"/>
        <v>60.42</v>
      </c>
      <c r="K11" s="509">
        <f t="shared" si="0"/>
        <v>590.77</v>
      </c>
      <c r="L11" s="247">
        <f t="shared" si="0"/>
        <v>0.2</v>
      </c>
      <c r="M11" s="34">
        <f t="shared" si="0"/>
        <v>0.89400000000000002</v>
      </c>
      <c r="N11" s="34">
        <f t="shared" si="0"/>
        <v>22.79</v>
      </c>
      <c r="O11" s="34">
        <f t="shared" si="0"/>
        <v>431.6</v>
      </c>
      <c r="P11" s="340">
        <f t="shared" si="0"/>
        <v>2.72</v>
      </c>
      <c r="Q11" s="247">
        <f t="shared" si="0"/>
        <v>533.48</v>
      </c>
      <c r="R11" s="34">
        <f t="shared" si="0"/>
        <v>576</v>
      </c>
      <c r="S11" s="34">
        <f t="shared" si="0"/>
        <v>95.820000000000007</v>
      </c>
      <c r="T11" s="34">
        <f t="shared" si="0"/>
        <v>7.93</v>
      </c>
      <c r="U11" s="34">
        <f t="shared" si="0"/>
        <v>1040.4000000000001</v>
      </c>
      <c r="V11" s="34">
        <f t="shared" si="0"/>
        <v>2.4E-2</v>
      </c>
      <c r="W11" s="34">
        <f t="shared" si="0"/>
        <v>4.1500000000000009E-2</v>
      </c>
      <c r="X11" s="680">
        <v>1.2E-2</v>
      </c>
    </row>
    <row r="12" spans="1:24" s="36" customFormat="1" ht="23.25" customHeight="1" thickBot="1">
      <c r="A12" s="108"/>
      <c r="B12" s="145"/>
      <c r="C12" s="171"/>
      <c r="D12" s="163"/>
      <c r="E12" s="532" t="s">
        <v>22</v>
      </c>
      <c r="F12" s="171"/>
      <c r="G12" s="327"/>
      <c r="H12" s="248"/>
      <c r="I12" s="114"/>
      <c r="J12" s="231"/>
      <c r="K12" s="239">
        <f>K11/23.5</f>
        <v>25.139148936170212</v>
      </c>
      <c r="L12" s="248"/>
      <c r="M12" s="115"/>
      <c r="N12" s="114"/>
      <c r="O12" s="114"/>
      <c r="P12" s="231"/>
      <c r="Q12" s="247"/>
      <c r="R12" s="34"/>
      <c r="S12" s="34"/>
      <c r="T12" s="34"/>
      <c r="U12" s="34"/>
      <c r="V12" s="34"/>
      <c r="W12" s="34"/>
      <c r="X12" s="681">
        <f t="shared" ref="X12" si="1">SUM(X6:X11)</f>
        <v>0.57800000000000007</v>
      </c>
    </row>
    <row r="13" spans="1:24" s="17" customFormat="1" ht="33.75" customHeight="1">
      <c r="A13" s="529" t="s">
        <v>7</v>
      </c>
      <c r="B13" s="932"/>
      <c r="C13" s="170">
        <v>24</v>
      </c>
      <c r="D13" s="939" t="s">
        <v>8</v>
      </c>
      <c r="E13" s="347" t="s">
        <v>126</v>
      </c>
      <c r="F13" s="170">
        <v>150</v>
      </c>
      <c r="G13" s="313"/>
      <c r="H13" s="339">
        <v>0.6</v>
      </c>
      <c r="I13" s="39">
        <v>0</v>
      </c>
      <c r="J13" s="40">
        <v>16.95</v>
      </c>
      <c r="K13" s="752">
        <v>69</v>
      </c>
      <c r="L13" s="339">
        <v>0.01</v>
      </c>
      <c r="M13" s="39">
        <v>0.03</v>
      </c>
      <c r="N13" s="39">
        <v>19.5</v>
      </c>
      <c r="O13" s="39">
        <v>0</v>
      </c>
      <c r="P13" s="44">
        <v>0</v>
      </c>
      <c r="Q13" s="339">
        <v>24</v>
      </c>
      <c r="R13" s="39">
        <v>16.5</v>
      </c>
      <c r="S13" s="39">
        <v>13.5</v>
      </c>
      <c r="T13" s="39">
        <v>3.3</v>
      </c>
      <c r="U13" s="39">
        <v>417</v>
      </c>
      <c r="V13" s="39">
        <v>3.0000000000000001E-3</v>
      </c>
      <c r="W13" s="39">
        <v>5.0000000000000001E-4</v>
      </c>
      <c r="X13" s="40">
        <v>1.4999999999999999E-2</v>
      </c>
    </row>
    <row r="14" spans="1:24" s="17" customFormat="1" ht="33.75" customHeight="1">
      <c r="A14" s="101"/>
      <c r="B14" s="933"/>
      <c r="C14" s="167">
        <v>31</v>
      </c>
      <c r="D14" s="940" t="s">
        <v>9</v>
      </c>
      <c r="E14" s="401" t="s">
        <v>79</v>
      </c>
      <c r="F14" s="224">
        <v>200</v>
      </c>
      <c r="G14" s="120"/>
      <c r="H14" s="301">
        <v>5.74</v>
      </c>
      <c r="I14" s="13">
        <v>8.7799999999999994</v>
      </c>
      <c r="J14" s="45">
        <v>8.74</v>
      </c>
      <c r="K14" s="369">
        <v>138.04</v>
      </c>
      <c r="L14" s="301">
        <v>0.04</v>
      </c>
      <c r="M14" s="13">
        <v>0.08</v>
      </c>
      <c r="N14" s="13">
        <v>5.24</v>
      </c>
      <c r="O14" s="13">
        <v>132.80000000000001</v>
      </c>
      <c r="P14" s="24">
        <v>0.06</v>
      </c>
      <c r="Q14" s="301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5">
        <v>3.5999999999999997E-2</v>
      </c>
    </row>
    <row r="15" spans="1:24" s="17" customFormat="1" ht="33.75" customHeight="1">
      <c r="A15" s="110"/>
      <c r="B15" s="934" t="s">
        <v>76</v>
      </c>
      <c r="C15" s="222">
        <v>78</v>
      </c>
      <c r="D15" s="815" t="s">
        <v>10</v>
      </c>
      <c r="E15" s="565" t="s">
        <v>89</v>
      </c>
      <c r="F15" s="437">
        <v>90</v>
      </c>
      <c r="G15" s="201"/>
      <c r="H15" s="311">
        <v>15.03</v>
      </c>
      <c r="I15" s="57">
        <v>9.99</v>
      </c>
      <c r="J15" s="89">
        <v>14.58</v>
      </c>
      <c r="K15" s="753">
        <v>208.08</v>
      </c>
      <c r="L15" s="566">
        <v>0.08</v>
      </c>
      <c r="M15" s="567">
        <v>0.08</v>
      </c>
      <c r="N15" s="567">
        <v>0.34</v>
      </c>
      <c r="O15" s="567">
        <v>36</v>
      </c>
      <c r="P15" s="652">
        <v>0.36</v>
      </c>
      <c r="Q15" s="566">
        <v>55.71</v>
      </c>
      <c r="R15" s="567">
        <v>157.05000000000001</v>
      </c>
      <c r="S15" s="567">
        <v>28.78</v>
      </c>
      <c r="T15" s="567">
        <v>0.95</v>
      </c>
      <c r="U15" s="567">
        <v>216.63</v>
      </c>
      <c r="V15" s="567">
        <v>7.5999999999999998E-2</v>
      </c>
      <c r="W15" s="567">
        <v>1.4E-2</v>
      </c>
      <c r="X15" s="568">
        <v>0.39</v>
      </c>
    </row>
    <row r="16" spans="1:24" s="17" customFormat="1" ht="33.75" customHeight="1">
      <c r="A16" s="110"/>
      <c r="B16" s="935" t="s">
        <v>77</v>
      </c>
      <c r="C16" s="223">
        <v>148</v>
      </c>
      <c r="D16" s="816" t="s">
        <v>10</v>
      </c>
      <c r="E16" s="564" t="s">
        <v>116</v>
      </c>
      <c r="F16" s="438">
        <v>90</v>
      </c>
      <c r="G16" s="202"/>
      <c r="H16" s="552">
        <v>19.71</v>
      </c>
      <c r="I16" s="94">
        <v>15.75</v>
      </c>
      <c r="J16" s="553">
        <v>6.21</v>
      </c>
      <c r="K16" s="754">
        <v>245.34</v>
      </c>
      <c r="L16" s="552">
        <v>0.03</v>
      </c>
      <c r="M16" s="94">
        <v>0.11</v>
      </c>
      <c r="N16" s="94">
        <v>2.4</v>
      </c>
      <c r="O16" s="94">
        <v>173.7</v>
      </c>
      <c r="P16" s="634">
        <v>0.21</v>
      </c>
      <c r="Q16" s="552">
        <v>27.88</v>
      </c>
      <c r="R16" s="94">
        <v>104.45</v>
      </c>
      <c r="S16" s="94">
        <v>17.88</v>
      </c>
      <c r="T16" s="94">
        <v>0.49</v>
      </c>
      <c r="U16" s="94">
        <v>88.47</v>
      </c>
      <c r="V16" s="94">
        <v>0.11</v>
      </c>
      <c r="W16" s="94">
        <v>8.9999999999999998E-4</v>
      </c>
      <c r="X16" s="553">
        <v>0.51</v>
      </c>
    </row>
    <row r="17" spans="1:24" s="17" customFormat="1" ht="51" customHeight="1">
      <c r="A17" s="110"/>
      <c r="B17" s="934" t="s">
        <v>76</v>
      </c>
      <c r="C17" s="222">
        <v>247</v>
      </c>
      <c r="D17" s="815" t="s">
        <v>66</v>
      </c>
      <c r="E17" s="476" t="s">
        <v>147</v>
      </c>
      <c r="F17" s="201">
        <v>150</v>
      </c>
      <c r="G17" s="222"/>
      <c r="H17" s="566">
        <v>3.37</v>
      </c>
      <c r="I17" s="567">
        <v>7.15</v>
      </c>
      <c r="J17" s="652">
        <v>17.5</v>
      </c>
      <c r="K17" s="487">
        <v>148.66</v>
      </c>
      <c r="L17" s="566">
        <v>0.12</v>
      </c>
      <c r="M17" s="886">
        <v>0.12</v>
      </c>
      <c r="N17" s="567">
        <v>18.57</v>
      </c>
      <c r="O17" s="567">
        <v>90</v>
      </c>
      <c r="P17" s="652">
        <v>0.09</v>
      </c>
      <c r="Q17" s="566">
        <v>43.3</v>
      </c>
      <c r="R17" s="567">
        <v>85.5</v>
      </c>
      <c r="S17" s="567">
        <v>28.93</v>
      </c>
      <c r="T17" s="567">
        <v>1.32</v>
      </c>
      <c r="U17" s="567">
        <v>556.63</v>
      </c>
      <c r="V17" s="567">
        <v>0</v>
      </c>
      <c r="W17" s="567">
        <v>0</v>
      </c>
      <c r="X17" s="568">
        <v>0.03</v>
      </c>
    </row>
    <row r="18" spans="1:24" s="17" customFormat="1" ht="51" customHeight="1">
      <c r="A18" s="110"/>
      <c r="B18" s="935" t="s">
        <v>77</v>
      </c>
      <c r="C18" s="223">
        <v>22</v>
      </c>
      <c r="D18" s="440" t="s">
        <v>66</v>
      </c>
      <c r="E18" s="394" t="s">
        <v>170</v>
      </c>
      <c r="F18" s="202">
        <v>150</v>
      </c>
      <c r="G18" s="223"/>
      <c r="H18" s="446">
        <v>2.4</v>
      </c>
      <c r="I18" s="60">
        <v>6.9</v>
      </c>
      <c r="J18" s="61">
        <v>14.1</v>
      </c>
      <c r="K18" s="304">
        <v>128.85</v>
      </c>
      <c r="L18" s="303">
        <v>0.09</v>
      </c>
      <c r="M18" s="303">
        <v>7.0000000000000001E-3</v>
      </c>
      <c r="N18" s="60">
        <v>21.27</v>
      </c>
      <c r="O18" s="60">
        <v>420</v>
      </c>
      <c r="P18" s="61">
        <v>6.0000000000000001E-3</v>
      </c>
      <c r="Q18" s="446">
        <v>47.33</v>
      </c>
      <c r="R18" s="60">
        <v>66.89</v>
      </c>
      <c r="S18" s="60">
        <v>29.4</v>
      </c>
      <c r="T18" s="60">
        <v>1.08</v>
      </c>
      <c r="U18" s="60">
        <v>35.24</v>
      </c>
      <c r="V18" s="60">
        <v>5.3E-3</v>
      </c>
      <c r="W18" s="60">
        <v>4.0000000000000002E-4</v>
      </c>
      <c r="X18" s="90">
        <v>0.03</v>
      </c>
    </row>
    <row r="19" spans="1:24" s="17" customFormat="1" ht="43.5" customHeight="1">
      <c r="A19" s="110"/>
      <c r="B19" s="892"/>
      <c r="C19" s="165">
        <v>114</v>
      </c>
      <c r="D19" s="214" t="s">
        <v>47</v>
      </c>
      <c r="E19" s="265" t="s">
        <v>54</v>
      </c>
      <c r="F19" s="429">
        <v>200</v>
      </c>
      <c r="G19" s="182"/>
      <c r="H19" s="300">
        <v>0.2</v>
      </c>
      <c r="I19" s="16">
        <v>0</v>
      </c>
      <c r="J19" s="41">
        <v>11</v>
      </c>
      <c r="K19" s="322">
        <v>44.8</v>
      </c>
      <c r="L19" s="300">
        <v>0</v>
      </c>
      <c r="M19" s="18">
        <v>0</v>
      </c>
      <c r="N19" s="16">
        <v>0.08</v>
      </c>
      <c r="O19" s="16">
        <v>0</v>
      </c>
      <c r="P19" s="19">
        <v>0</v>
      </c>
      <c r="Q19" s="300">
        <v>13.56</v>
      </c>
      <c r="R19" s="16">
        <v>7.66</v>
      </c>
      <c r="S19" s="16">
        <v>4.08</v>
      </c>
      <c r="T19" s="16">
        <v>0.8</v>
      </c>
      <c r="U19" s="16">
        <v>0.68</v>
      </c>
      <c r="V19" s="16">
        <v>0</v>
      </c>
      <c r="W19" s="16">
        <v>0</v>
      </c>
      <c r="X19" s="41">
        <v>0</v>
      </c>
    </row>
    <row r="20" spans="1:24" s="17" customFormat="1" ht="33.75" customHeight="1">
      <c r="A20" s="110"/>
      <c r="B20" s="892"/>
      <c r="C20" s="258">
        <v>119</v>
      </c>
      <c r="D20" s="880" t="s">
        <v>14</v>
      </c>
      <c r="E20" s="184" t="s">
        <v>58</v>
      </c>
      <c r="F20" s="166">
        <v>45</v>
      </c>
      <c r="G20" s="121"/>
      <c r="H20" s="350">
        <v>3.19</v>
      </c>
      <c r="I20" s="21">
        <v>0.31</v>
      </c>
      <c r="J20" s="48">
        <v>19.89</v>
      </c>
      <c r="K20" s="368">
        <v>108</v>
      </c>
      <c r="L20" s="350">
        <v>0.05</v>
      </c>
      <c r="M20" s="21">
        <v>0.02</v>
      </c>
      <c r="N20" s="21">
        <v>0</v>
      </c>
      <c r="O20" s="21">
        <v>0</v>
      </c>
      <c r="P20" s="22">
        <v>0</v>
      </c>
      <c r="Q20" s="350">
        <v>16.649999999999999</v>
      </c>
      <c r="R20" s="21">
        <v>98.1</v>
      </c>
      <c r="S20" s="21">
        <v>29.25</v>
      </c>
      <c r="T20" s="21">
        <v>1.26</v>
      </c>
      <c r="U20" s="21">
        <v>41.85</v>
      </c>
      <c r="V20" s="21">
        <v>2E-3</v>
      </c>
      <c r="W20" s="21">
        <v>3.0000000000000001E-3</v>
      </c>
      <c r="X20" s="48">
        <v>0</v>
      </c>
    </row>
    <row r="21" spans="1:24" s="17" customFormat="1" ht="33.75" customHeight="1">
      <c r="A21" s="110"/>
      <c r="B21" s="892"/>
      <c r="C21" s="166">
        <v>120</v>
      </c>
      <c r="D21" s="880" t="s">
        <v>15</v>
      </c>
      <c r="E21" s="184" t="s">
        <v>49</v>
      </c>
      <c r="F21" s="166">
        <v>25</v>
      </c>
      <c r="G21" s="121"/>
      <c r="H21" s="350">
        <v>1.42</v>
      </c>
      <c r="I21" s="21">
        <v>0.27</v>
      </c>
      <c r="J21" s="48">
        <v>9.3000000000000007</v>
      </c>
      <c r="K21" s="368">
        <v>45.32</v>
      </c>
      <c r="L21" s="350">
        <v>0.02</v>
      </c>
      <c r="M21" s="21">
        <v>0.03</v>
      </c>
      <c r="N21" s="21">
        <v>0.1</v>
      </c>
      <c r="O21" s="21">
        <v>0</v>
      </c>
      <c r="P21" s="22">
        <v>0</v>
      </c>
      <c r="Q21" s="350">
        <v>8.5</v>
      </c>
      <c r="R21" s="21">
        <v>30</v>
      </c>
      <c r="S21" s="21">
        <v>10.25</v>
      </c>
      <c r="T21" s="21">
        <v>0.56999999999999995</v>
      </c>
      <c r="U21" s="21">
        <v>91.87</v>
      </c>
      <c r="V21" s="21">
        <v>2.5000000000000001E-3</v>
      </c>
      <c r="W21" s="21">
        <v>2.5000000000000001E-3</v>
      </c>
      <c r="X21" s="48">
        <v>0.02</v>
      </c>
    </row>
    <row r="22" spans="1:24" s="17" customFormat="1" ht="33.75" customHeight="1">
      <c r="A22" s="110"/>
      <c r="B22" s="934" t="s">
        <v>76</v>
      </c>
      <c r="C22" s="468"/>
      <c r="D22" s="941"/>
      <c r="E22" s="396" t="s">
        <v>21</v>
      </c>
      <c r="F22" s="374">
        <f>F13+F14+F15+F17+F19+F20+F21</f>
        <v>860</v>
      </c>
      <c r="G22" s="629"/>
      <c r="H22" s="571">
        <f>H13+H14+H15+H17+H19+H20+H21</f>
        <v>29.549999999999997</v>
      </c>
      <c r="I22" s="572">
        <f t="shared" ref="I22:X22" si="2">I13+I14+I15+I17+I19+I20+I21</f>
        <v>26.5</v>
      </c>
      <c r="J22" s="573">
        <f t="shared" si="2"/>
        <v>97.96</v>
      </c>
      <c r="K22" s="649">
        <f t="shared" si="2"/>
        <v>761.9</v>
      </c>
      <c r="L22" s="571">
        <f t="shared" si="2"/>
        <v>0.32</v>
      </c>
      <c r="M22" s="572">
        <f t="shared" si="2"/>
        <v>0.36</v>
      </c>
      <c r="N22" s="572">
        <f t="shared" si="2"/>
        <v>43.830000000000005</v>
      </c>
      <c r="O22" s="572">
        <f t="shared" si="2"/>
        <v>258.8</v>
      </c>
      <c r="P22" s="653">
        <f t="shared" si="2"/>
        <v>0.51</v>
      </c>
      <c r="Q22" s="571">
        <f t="shared" si="2"/>
        <v>195.52</v>
      </c>
      <c r="R22" s="572">
        <f t="shared" si="2"/>
        <v>472.29000000000008</v>
      </c>
      <c r="S22" s="572">
        <f t="shared" si="2"/>
        <v>135.07</v>
      </c>
      <c r="T22" s="572">
        <f t="shared" si="2"/>
        <v>9.48</v>
      </c>
      <c r="U22" s="572">
        <f t="shared" si="2"/>
        <v>1603.46</v>
      </c>
      <c r="V22" s="572">
        <f t="shared" si="2"/>
        <v>8.9499999999999996E-2</v>
      </c>
      <c r="W22" s="572">
        <f t="shared" si="2"/>
        <v>0.02</v>
      </c>
      <c r="X22" s="573">
        <f t="shared" si="2"/>
        <v>0.49099999999999999</v>
      </c>
    </row>
    <row r="23" spans="1:24" s="17" customFormat="1" ht="33.75" customHeight="1">
      <c r="A23" s="110"/>
      <c r="B23" s="936" t="s">
        <v>77</v>
      </c>
      <c r="C23" s="944"/>
      <c r="D23" s="942"/>
      <c r="E23" s="397" t="s">
        <v>21</v>
      </c>
      <c r="F23" s="373">
        <f>F13+F14+F16+F17+F19+F20+F21</f>
        <v>860</v>
      </c>
      <c r="G23" s="651"/>
      <c r="H23" s="608">
        <f>H13+H14+H16+H18+H19+H20+H21</f>
        <v>33.26</v>
      </c>
      <c r="I23" s="605">
        <f t="shared" ref="I23:X23" si="3">I13+I14+I16+I18+I19+I20+I21</f>
        <v>32.01</v>
      </c>
      <c r="J23" s="609">
        <f t="shared" si="3"/>
        <v>86.19</v>
      </c>
      <c r="K23" s="650">
        <f t="shared" si="3"/>
        <v>779.35</v>
      </c>
      <c r="L23" s="608">
        <f t="shared" si="3"/>
        <v>0.23999999999999996</v>
      </c>
      <c r="M23" s="605">
        <f t="shared" si="3"/>
        <v>0.27700000000000002</v>
      </c>
      <c r="N23" s="605">
        <f t="shared" si="3"/>
        <v>48.589999999999996</v>
      </c>
      <c r="O23" s="605">
        <f t="shared" si="3"/>
        <v>726.5</v>
      </c>
      <c r="P23" s="612">
        <f t="shared" si="3"/>
        <v>0.27600000000000002</v>
      </c>
      <c r="Q23" s="608">
        <f t="shared" si="3"/>
        <v>171.72</v>
      </c>
      <c r="R23" s="605">
        <f t="shared" si="3"/>
        <v>401.08000000000004</v>
      </c>
      <c r="S23" s="605">
        <f t="shared" si="3"/>
        <v>124.64</v>
      </c>
      <c r="T23" s="605">
        <f t="shared" si="3"/>
        <v>8.7800000000000011</v>
      </c>
      <c r="U23" s="605">
        <f t="shared" si="3"/>
        <v>953.91</v>
      </c>
      <c r="V23" s="605">
        <f t="shared" si="3"/>
        <v>0.1288</v>
      </c>
      <c r="W23" s="605">
        <f t="shared" si="3"/>
        <v>7.3000000000000009E-3</v>
      </c>
      <c r="X23" s="609">
        <f t="shared" si="3"/>
        <v>0.6110000000000001</v>
      </c>
    </row>
    <row r="24" spans="1:24" s="17" customFormat="1" ht="33.75" customHeight="1" thickBot="1">
      <c r="A24" s="110"/>
      <c r="B24" s="937" t="s">
        <v>76</v>
      </c>
      <c r="C24" s="475"/>
      <c r="D24" s="943"/>
      <c r="E24" s="751" t="s">
        <v>22</v>
      </c>
      <c r="F24" s="578"/>
      <c r="G24" s="701"/>
      <c r="H24" s="246"/>
      <c r="I24" s="23"/>
      <c r="J24" s="70"/>
      <c r="K24" s="755">
        <f>K22/23.5</f>
        <v>32.421276595744679</v>
      </c>
      <c r="L24" s="246"/>
      <c r="M24" s="23"/>
      <c r="N24" s="23"/>
      <c r="O24" s="23"/>
      <c r="P24" s="132"/>
      <c r="Q24" s="246"/>
      <c r="R24" s="23"/>
      <c r="S24" s="23"/>
      <c r="T24" s="23"/>
      <c r="U24" s="23"/>
      <c r="V24" s="23"/>
      <c r="W24" s="23"/>
      <c r="X24" s="70"/>
    </row>
    <row r="25" spans="1:24" s="17" customFormat="1" ht="33.75" customHeight="1" thickBot="1">
      <c r="A25" s="137"/>
      <c r="B25" s="938" t="s">
        <v>77</v>
      </c>
      <c r="C25" s="782"/>
      <c r="D25" s="901"/>
      <c r="E25" s="399" t="s">
        <v>22</v>
      </c>
      <c r="F25" s="226"/>
      <c r="G25" s="203"/>
      <c r="H25" s="583"/>
      <c r="I25" s="584"/>
      <c r="J25" s="585"/>
      <c r="K25" s="756">
        <f>K23/23.5</f>
        <v>33.163829787234043</v>
      </c>
      <c r="L25" s="583"/>
      <c r="M25" s="584"/>
      <c r="N25" s="584"/>
      <c r="O25" s="584"/>
      <c r="P25" s="654"/>
      <c r="Q25" s="583"/>
      <c r="R25" s="584"/>
      <c r="S25" s="584"/>
      <c r="T25" s="584"/>
      <c r="U25" s="584"/>
      <c r="V25" s="584"/>
      <c r="W25" s="584"/>
      <c r="X25" s="585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495"/>
      <c r="B27" s="356"/>
      <c r="C27" s="353"/>
      <c r="D27" s="260"/>
      <c r="E27" s="25"/>
      <c r="F27" s="26"/>
      <c r="G27" s="11"/>
      <c r="H27" s="9"/>
      <c r="I27" s="11"/>
      <c r="J27" s="11"/>
    </row>
    <row r="28" spans="1:24" ht="18">
      <c r="A28" s="65" t="s">
        <v>68</v>
      </c>
      <c r="B28" s="356"/>
      <c r="C28" s="353"/>
      <c r="D28" s="353"/>
      <c r="E28" s="25"/>
      <c r="F28" s="26"/>
      <c r="G28" s="11"/>
      <c r="H28" s="11"/>
      <c r="I28" s="11"/>
      <c r="J28" s="11"/>
      <c r="R28" s="667"/>
    </row>
    <row r="29" spans="1:24" ht="18">
      <c r="A29" s="62" t="s">
        <v>69</v>
      </c>
      <c r="D29" s="11"/>
      <c r="E29" s="25"/>
      <c r="F29" s="26"/>
      <c r="G29" s="11"/>
      <c r="H29" s="11"/>
      <c r="I29" s="11"/>
      <c r="J29" s="11"/>
    </row>
    <row r="30" spans="1:24" ht="18">
      <c r="D30" s="11"/>
      <c r="E30" s="25"/>
      <c r="F30" s="26"/>
      <c r="G30" s="11"/>
      <c r="H30" s="11"/>
      <c r="I30" s="11"/>
      <c r="J30" s="11"/>
    </row>
    <row r="31" spans="1:24" ht="18">
      <c r="D31" s="11"/>
      <c r="E31" s="25"/>
      <c r="F31" s="26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2022-03-27T13:19:18Z</dcterms:modified>
</cp:coreProperties>
</file>