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8" yWindow="6036" windowWidth="23256" windowHeight="6000" tabRatio="884" activeTab="8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день'!$A$2:$S$28</definedName>
    <definedName name="_xlnm.Print_Area" localSheetId="6">'7 день'!$A$1:$T$32</definedName>
    <definedName name="_xlnm.Print_Area" localSheetId="7">'8 день'!$A$1:$V$28</definedName>
    <definedName name="_xlnm.Print_Area" localSheetId="8">'9 день'!$A$1:$K$14</definedName>
  </definedNames>
  <calcPr calcId="124519" refMode="R1C1"/>
</workbook>
</file>

<file path=xl/calcChain.xml><?xml version="1.0" encoding="utf-8"?>
<calcChain xmlns="http://schemas.openxmlformats.org/spreadsheetml/2006/main">
  <c r="K13" i="28"/>
  <c r="K12"/>
  <c r="H23" i="18" l="1"/>
  <c r="I23"/>
  <c r="J23"/>
  <c r="K23"/>
  <c r="L23"/>
  <c r="M23"/>
  <c r="N23"/>
  <c r="O23"/>
  <c r="P23"/>
  <c r="Q23"/>
  <c r="R23"/>
  <c r="S23"/>
  <c r="T23"/>
  <c r="U23"/>
  <c r="V23"/>
  <c r="W23"/>
  <c r="X23"/>
  <c r="H22"/>
  <c r="I22"/>
  <c r="J22"/>
  <c r="K22"/>
  <c r="L22"/>
  <c r="M22"/>
  <c r="N22"/>
  <c r="O22"/>
  <c r="P22"/>
  <c r="Q22"/>
  <c r="R22"/>
  <c r="S22"/>
  <c r="T22"/>
  <c r="U22"/>
  <c r="V22"/>
  <c r="W22"/>
  <c r="X22"/>
  <c r="F23"/>
  <c r="F22"/>
  <c r="K11" i="26" l="1"/>
  <c r="F11"/>
  <c r="K13" i="22"/>
  <c r="K12"/>
  <c r="H12"/>
  <c r="I12"/>
  <c r="J12"/>
  <c r="L12"/>
  <c r="M12"/>
  <c r="N12"/>
  <c r="O12"/>
  <c r="P12"/>
  <c r="Q12"/>
  <c r="R12"/>
  <c r="S12"/>
  <c r="T12"/>
  <c r="U12"/>
  <c r="V12"/>
  <c r="W12"/>
  <c r="X12"/>
  <c r="F12"/>
  <c r="H14" i="25" l="1"/>
  <c r="I14"/>
  <c r="J14"/>
  <c r="K14"/>
  <c r="K16" s="1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K25" i="18" l="1"/>
  <c r="K24"/>
  <c r="X22" i="13" l="1"/>
  <c r="W22"/>
  <c r="V22"/>
  <c r="U22"/>
  <c r="T22"/>
  <c r="S22"/>
  <c r="R22"/>
  <c r="Q22"/>
  <c r="P22"/>
  <c r="O22"/>
  <c r="N22"/>
  <c r="M22"/>
  <c r="L22"/>
  <c r="K22"/>
  <c r="K24" s="1"/>
  <c r="J22"/>
  <c r="I22"/>
  <c r="H22"/>
  <c r="F22"/>
  <c r="X21"/>
  <c r="W21"/>
  <c r="V21"/>
  <c r="U21"/>
  <c r="T21"/>
  <c r="S21"/>
  <c r="R21"/>
  <c r="Q21"/>
  <c r="P21"/>
  <c r="O21"/>
  <c r="N21"/>
  <c r="M21"/>
  <c r="L21"/>
  <c r="K21"/>
  <c r="K23" s="1"/>
  <c r="J21"/>
  <c r="I21"/>
  <c r="H21"/>
  <c r="F21"/>
  <c r="X12" i="32" l="1"/>
  <c r="W12"/>
  <c r="V12"/>
  <c r="U12"/>
  <c r="T12"/>
  <c r="S12"/>
  <c r="R12"/>
  <c r="Q12"/>
  <c r="P12"/>
  <c r="O12"/>
  <c r="N12"/>
  <c r="M12"/>
  <c r="L12"/>
  <c r="K12"/>
  <c r="K13" s="1"/>
  <c r="J12"/>
  <c r="I12"/>
  <c r="H12"/>
  <c r="F12"/>
  <c r="K16" i="31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G13"/>
  <c r="F13"/>
  <c r="X14" i="20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W12" i="14" l="1"/>
  <c r="V12"/>
  <c r="U12"/>
  <c r="T12"/>
  <c r="S12"/>
  <c r="R12"/>
  <c r="Q12"/>
  <c r="P12"/>
  <c r="O12"/>
  <c r="N12"/>
  <c r="M12"/>
  <c r="L12"/>
  <c r="K12"/>
  <c r="J12"/>
  <c r="J13" s="1"/>
  <c r="I12"/>
  <c r="H12"/>
  <c r="G12"/>
  <c r="E12"/>
  <c r="X11" i="13"/>
  <c r="W11"/>
  <c r="V11"/>
  <c r="U11"/>
  <c r="T11"/>
  <c r="S11"/>
  <c r="R11"/>
  <c r="Q11"/>
  <c r="P11"/>
  <c r="O11"/>
  <c r="N11"/>
  <c r="M11"/>
  <c r="L11"/>
  <c r="K11"/>
  <c r="K12" s="1"/>
  <c r="J11"/>
  <c r="I11"/>
  <c r="H11"/>
  <c r="F11"/>
  <c r="X15" i="11"/>
  <c r="W15"/>
  <c r="V15"/>
  <c r="U15"/>
  <c r="T15"/>
  <c r="S15"/>
  <c r="R15"/>
  <c r="Q15"/>
  <c r="P15"/>
  <c r="O15"/>
  <c r="N15"/>
  <c r="M15"/>
  <c r="L15"/>
  <c r="K15"/>
  <c r="K17" s="1"/>
  <c r="J15"/>
  <c r="I15"/>
  <c r="H15"/>
  <c r="F15"/>
  <c r="X14"/>
  <c r="W14"/>
  <c r="V14"/>
  <c r="U14"/>
  <c r="T14"/>
  <c r="S14"/>
  <c r="R14"/>
  <c r="Q14"/>
  <c r="P14"/>
  <c r="O14"/>
  <c r="N14"/>
  <c r="M14"/>
  <c r="L14"/>
  <c r="K14"/>
  <c r="K16" s="1"/>
  <c r="J14"/>
  <c r="I14"/>
  <c r="H14"/>
  <c r="F14"/>
  <c r="X24" i="32" l="1"/>
  <c r="W24"/>
  <c r="V24"/>
  <c r="U24"/>
  <c r="T24"/>
  <c r="S24"/>
  <c r="R24"/>
  <c r="Q24"/>
  <c r="P24"/>
  <c r="O24"/>
  <c r="N24"/>
  <c r="M24"/>
  <c r="L24"/>
  <c r="K24"/>
  <c r="K26" s="1"/>
  <c r="J24"/>
  <c r="I24"/>
  <c r="X23"/>
  <c r="W23"/>
  <c r="V23"/>
  <c r="U23"/>
  <c r="T23"/>
  <c r="S23"/>
  <c r="R23"/>
  <c r="Q23"/>
  <c r="P23"/>
  <c r="O23"/>
  <c r="N23"/>
  <c r="M23"/>
  <c r="L23"/>
  <c r="K23"/>
  <c r="K25" s="1"/>
  <c r="J23"/>
  <c r="I23"/>
  <c r="H24"/>
  <c r="H23"/>
  <c r="K16" i="23" l="1"/>
  <c r="I11" i="26" l="1"/>
  <c r="J11"/>
  <c r="L11"/>
  <c r="M11"/>
  <c r="N11"/>
  <c r="O11"/>
  <c r="P11"/>
  <c r="Q11"/>
  <c r="R11"/>
  <c r="S11"/>
  <c r="T11"/>
  <c r="U11"/>
  <c r="V11"/>
  <c r="W11"/>
  <c r="X11"/>
  <c r="H11"/>
  <c r="I26" i="25" l="1"/>
  <c r="J26"/>
  <c r="K26"/>
  <c r="L26"/>
  <c r="M26"/>
  <c r="N26"/>
  <c r="O26"/>
  <c r="P26"/>
  <c r="Q26"/>
  <c r="R26"/>
  <c r="S26"/>
  <c r="T26"/>
  <c r="U26"/>
  <c r="V26"/>
  <c r="W26"/>
  <c r="X26"/>
  <c r="I25"/>
  <c r="J25"/>
  <c r="K25"/>
  <c r="L25"/>
  <c r="M25"/>
  <c r="N25"/>
  <c r="O25"/>
  <c r="P25"/>
  <c r="Q25"/>
  <c r="R25"/>
  <c r="S25"/>
  <c r="T25"/>
  <c r="U25"/>
  <c r="V25"/>
  <c r="W25"/>
  <c r="X25"/>
  <c r="H26"/>
  <c r="H25"/>
  <c r="F24" i="32" l="1"/>
  <c r="F23"/>
  <c r="I24" i="30" l="1"/>
  <c r="J24"/>
  <c r="K24"/>
  <c r="K26" s="1"/>
  <c r="L24"/>
  <c r="M24"/>
  <c r="N24"/>
  <c r="O24"/>
  <c r="P24"/>
  <c r="Q24"/>
  <c r="R24"/>
  <c r="S24"/>
  <c r="T24"/>
  <c r="U24"/>
  <c r="V24"/>
  <c r="W24"/>
  <c r="X24"/>
  <c r="I23"/>
  <c r="J23"/>
  <c r="K23"/>
  <c r="K25" s="1"/>
  <c r="L23"/>
  <c r="M23"/>
  <c r="N23"/>
  <c r="O23"/>
  <c r="P23"/>
  <c r="Q23"/>
  <c r="R23"/>
  <c r="S23"/>
  <c r="T23"/>
  <c r="U23"/>
  <c r="V23"/>
  <c r="W23"/>
  <c r="X23"/>
  <c r="H24"/>
  <c r="H23"/>
  <c r="F24"/>
  <c r="F23"/>
  <c r="I23" i="26" l="1"/>
  <c r="J23"/>
  <c r="K23"/>
  <c r="K25" s="1"/>
  <c r="L23"/>
  <c r="M23"/>
  <c r="N23"/>
  <c r="O23"/>
  <c r="P23"/>
  <c r="Q23"/>
  <c r="R23"/>
  <c r="S23"/>
  <c r="T23"/>
  <c r="U23"/>
  <c r="V23"/>
  <c r="W23"/>
  <c r="X23"/>
  <c r="I22"/>
  <c r="J22"/>
  <c r="K22"/>
  <c r="K24" s="1"/>
  <c r="L22"/>
  <c r="M22"/>
  <c r="N22"/>
  <c r="O22"/>
  <c r="P22"/>
  <c r="Q22"/>
  <c r="R22"/>
  <c r="S22"/>
  <c r="T22"/>
  <c r="U22"/>
  <c r="V22"/>
  <c r="W22"/>
  <c r="X22"/>
  <c r="H23"/>
  <c r="H22"/>
  <c r="F23"/>
  <c r="F22"/>
  <c r="K28" i="25"/>
  <c r="K27"/>
  <c r="F26"/>
  <c r="F25"/>
  <c r="H22" i="24"/>
  <c r="I22"/>
  <c r="J22"/>
  <c r="K22"/>
  <c r="K24" s="1"/>
  <c r="L22"/>
  <c r="M22"/>
  <c r="N22"/>
  <c r="O22"/>
  <c r="P22"/>
  <c r="Q22"/>
  <c r="R22"/>
  <c r="S22"/>
  <c r="T22"/>
  <c r="U22"/>
  <c r="V22"/>
  <c r="W22"/>
  <c r="X22"/>
  <c r="H21"/>
  <c r="I21"/>
  <c r="J21"/>
  <c r="K21"/>
  <c r="K23" s="1"/>
  <c r="L21"/>
  <c r="M21"/>
  <c r="N21"/>
  <c r="O21"/>
  <c r="P21"/>
  <c r="Q21"/>
  <c r="R21"/>
  <c r="S21"/>
  <c r="T21"/>
  <c r="U21"/>
  <c r="V21"/>
  <c r="W21"/>
  <c r="X21"/>
  <c r="F22"/>
  <c r="F21"/>
  <c r="G28" i="23"/>
  <c r="H28"/>
  <c r="I28"/>
  <c r="J28"/>
  <c r="K28"/>
  <c r="K30" s="1"/>
  <c r="L28"/>
  <c r="M28"/>
  <c r="N28"/>
  <c r="O28"/>
  <c r="P28"/>
  <c r="Q28"/>
  <c r="R28"/>
  <c r="S28"/>
  <c r="T28"/>
  <c r="U28"/>
  <c r="V28"/>
  <c r="W28"/>
  <c r="X28"/>
  <c r="G27"/>
  <c r="H27"/>
  <c r="I27"/>
  <c r="J27"/>
  <c r="K27"/>
  <c r="K29" s="1"/>
  <c r="L27"/>
  <c r="M27"/>
  <c r="N27"/>
  <c r="O27"/>
  <c r="P27"/>
  <c r="Q27"/>
  <c r="R27"/>
  <c r="S27"/>
  <c r="T27"/>
  <c r="U27"/>
  <c r="V27"/>
  <c r="W27"/>
  <c r="X27"/>
  <c r="F28"/>
  <c r="F27"/>
  <c r="H27" i="17"/>
  <c r="I27"/>
  <c r="J27"/>
  <c r="K27"/>
  <c r="L27"/>
  <c r="M27"/>
  <c r="N27"/>
  <c r="O27"/>
  <c r="P27"/>
  <c r="Q27"/>
  <c r="R27"/>
  <c r="S27"/>
  <c r="T27"/>
  <c r="U27"/>
  <c r="V27"/>
  <c r="W27"/>
  <c r="X27"/>
  <c r="H26"/>
  <c r="I26"/>
  <c r="J26"/>
  <c r="K26"/>
  <c r="L26"/>
  <c r="M26"/>
  <c r="N26"/>
  <c r="O26"/>
  <c r="P26"/>
  <c r="Q26"/>
  <c r="R26"/>
  <c r="S26"/>
  <c r="T26"/>
  <c r="U26"/>
  <c r="V26"/>
  <c r="W26"/>
  <c r="X26"/>
  <c r="F27"/>
  <c r="F26"/>
  <c r="F24" i="31" l="1"/>
  <c r="F23" i="29"/>
  <c r="F21" i="28"/>
  <c r="F21" i="22"/>
  <c r="F23" i="20"/>
  <c r="E21" i="14"/>
  <c r="F25" i="11"/>
  <c r="K12" i="30" l="1"/>
  <c r="F12"/>
  <c r="H14" i="29"/>
  <c r="I14"/>
  <c r="J14"/>
  <c r="K14"/>
  <c r="L14"/>
  <c r="M14"/>
  <c r="N14"/>
  <c r="O14"/>
  <c r="P14"/>
  <c r="Q14"/>
  <c r="R14"/>
  <c r="S14"/>
  <c r="T14"/>
  <c r="U14"/>
  <c r="V14"/>
  <c r="W14"/>
  <c r="X14"/>
  <c r="H13"/>
  <c r="I13"/>
  <c r="J13"/>
  <c r="K13"/>
  <c r="K15" s="1"/>
  <c r="L13"/>
  <c r="M13"/>
  <c r="N13"/>
  <c r="O13"/>
  <c r="P13"/>
  <c r="Q13"/>
  <c r="R13"/>
  <c r="S13"/>
  <c r="T13"/>
  <c r="U13"/>
  <c r="V13"/>
  <c r="W13"/>
  <c r="X13"/>
  <c r="F14"/>
  <c r="F13"/>
  <c r="F13" i="17"/>
  <c r="G16" i="23" l="1"/>
  <c r="H16"/>
  <c r="I16"/>
  <c r="J16"/>
  <c r="L16"/>
  <c r="M16"/>
  <c r="N16"/>
  <c r="O16"/>
  <c r="P16"/>
  <c r="Q16"/>
  <c r="R16"/>
  <c r="S16"/>
  <c r="T16"/>
  <c r="U16"/>
  <c r="V16"/>
  <c r="W16"/>
  <c r="X16"/>
  <c r="F16"/>
  <c r="F15"/>
  <c r="X24" i="31" l="1"/>
  <c r="W24"/>
  <c r="V24"/>
  <c r="U24"/>
  <c r="T24"/>
  <c r="S24"/>
  <c r="R24"/>
  <c r="Q24"/>
  <c r="P24"/>
  <c r="O24"/>
  <c r="N24"/>
  <c r="M24"/>
  <c r="L24"/>
  <c r="X12" i="30"/>
  <c r="W12"/>
  <c r="V12"/>
  <c r="U12"/>
  <c r="T12"/>
  <c r="S12"/>
  <c r="R12"/>
  <c r="Q12"/>
  <c r="P12"/>
  <c r="O12"/>
  <c r="N12"/>
  <c r="M12"/>
  <c r="L12"/>
  <c r="V23" i="29"/>
  <c r="P23"/>
  <c r="X23"/>
  <c r="W23"/>
  <c r="U23"/>
  <c r="T23"/>
  <c r="S23"/>
  <c r="R23"/>
  <c r="Q23"/>
  <c r="O23"/>
  <c r="N23"/>
  <c r="M23"/>
  <c r="L23"/>
  <c r="X21" i="28"/>
  <c r="W21"/>
  <c r="V21"/>
  <c r="U21"/>
  <c r="T21"/>
  <c r="S21"/>
  <c r="R21"/>
  <c r="Q21"/>
  <c r="P21"/>
  <c r="O21"/>
  <c r="N21"/>
  <c r="M21"/>
  <c r="L21"/>
  <c r="X15" i="23"/>
  <c r="W15"/>
  <c r="V15"/>
  <c r="U15"/>
  <c r="T15"/>
  <c r="S15"/>
  <c r="R15"/>
  <c r="Q15"/>
  <c r="P15"/>
  <c r="O15"/>
  <c r="N15"/>
  <c r="M15"/>
  <c r="L15"/>
  <c r="X21" i="22"/>
  <c r="W21"/>
  <c r="V21"/>
  <c r="U21"/>
  <c r="T21"/>
  <c r="S21"/>
  <c r="R21"/>
  <c r="Q21"/>
  <c r="P21"/>
  <c r="O21"/>
  <c r="N21"/>
  <c r="M21"/>
  <c r="L21"/>
  <c r="X23" i="20"/>
  <c r="W23"/>
  <c r="V23"/>
  <c r="U23"/>
  <c r="T23"/>
  <c r="S23"/>
  <c r="R23"/>
  <c r="Q23"/>
  <c r="P23"/>
  <c r="O23"/>
  <c r="N23"/>
  <c r="M23"/>
  <c r="L23"/>
  <c r="X14" i="17"/>
  <c r="W14"/>
  <c r="V14"/>
  <c r="U14"/>
  <c r="T14"/>
  <c r="S14"/>
  <c r="R14"/>
  <c r="Q14"/>
  <c r="P14"/>
  <c r="O14"/>
  <c r="N14"/>
  <c r="M14"/>
  <c r="L14"/>
  <c r="X13"/>
  <c r="W13"/>
  <c r="V13"/>
  <c r="U13"/>
  <c r="T13"/>
  <c r="S13"/>
  <c r="R13"/>
  <c r="Q13"/>
  <c r="P13"/>
  <c r="O13"/>
  <c r="N13"/>
  <c r="M13"/>
  <c r="L13"/>
  <c r="W21" i="14" l="1"/>
  <c r="V21"/>
  <c r="U21"/>
  <c r="T21"/>
  <c r="S21"/>
  <c r="R21"/>
  <c r="Q21"/>
  <c r="P21"/>
  <c r="O21"/>
  <c r="N21"/>
  <c r="M21"/>
  <c r="L21"/>
  <c r="K21"/>
  <c r="X25" i="11"/>
  <c r="W25"/>
  <c r="V25"/>
  <c r="U25"/>
  <c r="T25"/>
  <c r="S25"/>
  <c r="R25"/>
  <c r="Q25"/>
  <c r="P25"/>
  <c r="O25"/>
  <c r="N25"/>
  <c r="M25"/>
  <c r="L25"/>
  <c r="K23" i="20" l="1"/>
  <c r="K29" i="17" l="1"/>
  <c r="K28"/>
  <c r="H13" l="1"/>
  <c r="I13"/>
  <c r="J13"/>
  <c r="K13"/>
  <c r="K13" i="30"/>
  <c r="K24" i="20" l="1"/>
  <c r="K24" i="31" l="1"/>
  <c r="K23" i="29"/>
  <c r="K21" i="22"/>
  <c r="H23" i="20"/>
  <c r="J21" i="14" l="1"/>
  <c r="K25" i="11" l="1"/>
  <c r="K26" s="1"/>
  <c r="H25"/>
  <c r="K18" i="23" l="1"/>
  <c r="K14" i="17"/>
  <c r="K16" s="1"/>
  <c r="H24" i="31" l="1"/>
  <c r="I24"/>
  <c r="J24"/>
  <c r="K25"/>
  <c r="J12" i="30" l="1"/>
  <c r="I12"/>
  <c r="H12"/>
  <c r="K16" i="29"/>
  <c r="K24"/>
  <c r="J23"/>
  <c r="I23"/>
  <c r="H23"/>
  <c r="K21" i="28"/>
  <c r="K22" s="1"/>
  <c r="J21"/>
  <c r="I21"/>
  <c r="H21"/>
  <c r="K12" i="26" l="1"/>
  <c r="H15" i="23" l="1"/>
  <c r="I15"/>
  <c r="J15"/>
  <c r="K15"/>
  <c r="K17" s="1"/>
  <c r="H21" i="22"/>
  <c r="I21"/>
  <c r="J21"/>
  <c r="K22"/>
  <c r="I23" i="20"/>
  <c r="J23"/>
  <c r="K15" i="17" l="1"/>
  <c r="H14"/>
  <c r="I14"/>
  <c r="J14"/>
  <c r="F14"/>
  <c r="J22" i="14" l="1"/>
  <c r="I21"/>
  <c r="H21"/>
  <c r="G21"/>
  <c r="I25" i="11" l="1"/>
  <c r="J25"/>
</calcChain>
</file>

<file path=xl/sharedStrings.xml><?xml version="1.0" encoding="utf-8"?>
<sst xmlns="http://schemas.openxmlformats.org/spreadsheetml/2006/main" count="1311" uniqueCount="199">
  <si>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</si>
  <si>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</si>
  <si>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</si>
  <si>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</si>
  <si>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</si>
  <si>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</si>
  <si>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</si>
  <si>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</si>
  <si>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</si>
  <si>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</si>
  <si>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</si>
  <si>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</si>
  <si>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</si>
  <si>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</si>
  <si>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</si>
  <si>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</si>
  <si>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</si>
  <si>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</si>
  <si>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</si>
  <si>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Хлеб пшеничныйй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</si>
  <si>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</si>
  <si>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</si>
  <si>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</si>
  <si>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</si>
  <si>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</si>
  <si>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</si>
  <si>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</si>
  <si>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</si>
  <si>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</si>
  <si>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</si>
  <si>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</si>
  <si>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</si>
  <si>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</si>
  <si>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</si>
  <si>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</si>
  <si>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</si>
  <si>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</si>
  <si>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</si>
  <si>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</si>
  <si>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</si>
  <si>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</si>
  <si>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</si>
  <si>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</si>
  <si>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</si>
  <si>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</si>
  <si>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</si>
  <si>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</si>
  <si>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</si>
  <si>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</si>
  <si>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</si>
  <si>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</si>
  <si>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</si>
  <si>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</si>
  <si>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</si>
  <si>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</si>
  <si>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</si>
  <si>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</si>
  <si>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Хлеб пшеничный</t>
  </si>
  <si>
    <t>Суп картофельный с мясом</t>
  </si>
  <si>
    <t>Котлета мясная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</si>
  <si>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</si>
  <si>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</si>
  <si>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</si>
  <si>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</si>
  <si>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</si>
  <si>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</si>
  <si>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</si>
  <si>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</si>
  <si>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</si>
  <si>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</si>
  <si>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</si>
  <si>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 xml:space="preserve"> Суп куриный с вермишелью</t>
  </si>
  <si>
    <t>Макароны отварные с маслом</t>
  </si>
  <si>
    <t>Курица запеченная</t>
  </si>
  <si>
    <t>Биточек из птицы с сыром</t>
  </si>
  <si>
    <t>Уха с рыбой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</si>
  <si>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</si>
  <si>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</si>
  <si>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</si>
  <si>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</si>
  <si>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</si>
  <si>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</si>
  <si>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</si>
  <si>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</si>
  <si>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</si>
  <si>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</si>
  <si>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 xml:space="preserve"> 2 блюдо</t>
  </si>
  <si>
    <t>Гарнир</t>
  </si>
  <si>
    <t xml:space="preserve">2 блюдо </t>
  </si>
  <si>
    <t>Люля – кебаб с томатным соусом и зеленью</t>
  </si>
  <si>
    <t>Биточек из рыбы</t>
  </si>
  <si>
    <t>200/5</t>
  </si>
  <si>
    <t>Горячее блюдо</t>
  </si>
  <si>
    <t>Суп  овощной с мясом и сметаной</t>
  </si>
  <si>
    <t>2  блюдо</t>
  </si>
  <si>
    <t>Биточек мясной</t>
  </si>
  <si>
    <t>Гуляш (говядина)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</si>
  <si>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</si>
  <si>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</si>
  <si>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</si>
  <si>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</si>
  <si>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</si>
  <si>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</si>
  <si>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</si>
  <si>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</si>
  <si>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</si>
  <si>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</si>
  <si>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 Хлеб ржаной</t>
  </si>
  <si>
    <t xml:space="preserve"> Каша перловая  рассыпчатая с маслом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</si>
  <si>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</si>
  <si>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</si>
  <si>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</si>
  <si>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</si>
  <si>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</si>
  <si>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</si>
  <si>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</si>
  <si>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</si>
  <si>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</si>
  <si>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</si>
  <si>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 xml:space="preserve"> Суп картофельный с мясными фрикадельками</t>
  </si>
  <si>
    <t xml:space="preserve"> Суп - пюре картофельный с колбасками и гренками</t>
  </si>
  <si>
    <t>200/10</t>
  </si>
  <si>
    <t>Фрукты в асортименте (яблоко)</t>
  </si>
  <si>
    <t>Котлета мясная (говядина, свинина, курица)</t>
  </si>
  <si>
    <t xml:space="preserve"> Мясо тушеное в сметане (говядина)</t>
  </si>
  <si>
    <t>40/10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</si>
  <si>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</si>
  <si>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</si>
  <si>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</si>
  <si>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</si>
  <si>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</si>
  <si>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</si>
  <si>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</si>
  <si>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</si>
  <si>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</si>
  <si>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</si>
  <si>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</si>
  <si>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</si>
  <si>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</si>
  <si>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</si>
  <si>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Запеканка овсяно-творожная со сгущенным молоком</t>
  </si>
  <si>
    <t>Рыба тушеная с овощами</t>
  </si>
  <si>
    <t>Картофельное пюре с маслом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</si>
  <si>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</si>
  <si>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</si>
  <si>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</si>
  <si>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</si>
  <si>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</si>
  <si>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</si>
  <si>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Сок фруктовый (мультифрукт)</t>
  </si>
  <si>
    <t>Сложный гарнир №5 (картофель слайс пром. пр-ва, капуста цветная тушеная) NEW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</si>
  <si>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</si>
  <si>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</si>
  <si>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</si>
  <si>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</si>
  <si>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</si>
  <si>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</si>
  <si>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</si>
  <si>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</si>
  <si>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228/1</t>
  </si>
  <si>
    <t>Суп картофельный с колбасками и гренками</t>
  </si>
  <si>
    <t>Яйцо отварное</t>
  </si>
  <si>
    <t>Филе птицы запеченное с помидорами</t>
  </si>
  <si>
    <t>Чахохбили</t>
  </si>
  <si>
    <t>Ассорти из свежих овощей</t>
  </si>
  <si>
    <t>Кисель плодово-ягодный витаминизированный (вишневый)</t>
  </si>
  <si>
    <t>Салат из свежих огурцов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</si>
  <si>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</si>
  <si>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</si>
  <si>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</si>
  <si>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</si>
  <si>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</si>
  <si>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</si>
  <si>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</si>
  <si>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</si>
  <si>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</si>
  <si>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</si>
  <si>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Печень "По - строгановски"</t>
  </si>
  <si>
    <t>Солянка мясная</t>
  </si>
  <si>
    <t>Фрикадельки куриные с красным соусом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</si>
  <si>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</si>
  <si>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</si>
  <si>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</si>
  <si>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</si>
  <si>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Напиток плодово – ягодный витаминизированный  (вишневый)</t>
  </si>
  <si>
    <t>Филе птицы тушеное с овощами (филе птицы, лук, морковь, томатная паста, сметана)</t>
  </si>
  <si>
    <t xml:space="preserve">Бигос с мясом </t>
  </si>
  <si>
    <t>Куриные медальоны с томатным соусом и зеленью</t>
  </si>
  <si>
    <t>этик.</t>
  </si>
  <si>
    <t>Фруктовый десерт</t>
  </si>
  <si>
    <t>Десерт молочный</t>
  </si>
  <si>
    <t>Горячий сэндвич с сыром</t>
  </si>
  <si>
    <t>Плов с мясом (говядина)</t>
  </si>
  <si>
    <t>Цена</t>
  </si>
  <si>
    <t>ШколаМБОУ"Марьевская ООШ им.В.Д.Федорова"</t>
  </si>
  <si>
    <t xml:space="preserve"> отд/корп.2</t>
  </si>
  <si>
    <t xml:space="preserve"> ШколаМБОУ"Марьевская ООШ им.В.Д.Федорова"</t>
  </si>
  <si>
    <t>Фрукты в ассортименте</t>
  </si>
  <si>
    <t>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</si>
</sst>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8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17" fillId="4" borderId="8" xfId="0" applyFont="1" applyFill="1" applyBorder="1"/>
    <xf numFmtId="0" fontId="0" fillId="4" borderId="10" xfId="0" applyFill="1" applyBorder="1"/>
    <xf numFmtId="0" fontId="0" fillId="4" borderId="0" xfId="0" applyFill="1"/>
    <xf numFmtId="0" fontId="17" fillId="3" borderId="4" xfId="0" applyFont="1" applyFill="1" applyBorder="1"/>
    <xf numFmtId="0" fontId="0" fillId="3" borderId="6" xfId="0" applyFill="1" applyBorder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8" fillId="0" borderId="24" xfId="0" applyFont="1" applyBorder="1"/>
    <xf numFmtId="0" fontId="9" fillId="0" borderId="23" xfId="0" applyFont="1" applyBorder="1"/>
    <xf numFmtId="0" fontId="7" fillId="0" borderId="23" xfId="0" applyFont="1" applyBorder="1" applyAlignment="1">
      <alignment horizontal="center"/>
    </xf>
    <xf numFmtId="0" fontId="7" fillId="0" borderId="29" xfId="0" applyFont="1" applyBorder="1"/>
    <xf numFmtId="0" fontId="6" fillId="0" borderId="28" xfId="0" applyFont="1" applyBorder="1"/>
    <xf numFmtId="0" fontId="7" fillId="0" borderId="28" xfId="0" applyFont="1" applyBorder="1" applyAlignment="1">
      <alignment horizontal="center"/>
    </xf>
    <xf numFmtId="0" fontId="8" fillId="0" borderId="27" xfId="0" applyFont="1" applyBorder="1"/>
    <xf numFmtId="0" fontId="7" fillId="0" borderId="26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6" xfId="0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0" xfId="0" applyFont="1" applyBorder="1"/>
    <xf numFmtId="0" fontId="6" fillId="0" borderId="51" xfId="0" applyFont="1" applyBorder="1"/>
    <xf numFmtId="0" fontId="10" fillId="0" borderId="52" xfId="0" applyFont="1" applyBorder="1"/>
    <xf numFmtId="0" fontId="10" fillId="2" borderId="52" xfId="0" applyFont="1" applyFill="1" applyBorder="1"/>
    <xf numFmtId="0" fontId="10" fillId="0" borderId="50" xfId="0" applyFont="1" applyBorder="1"/>
    <xf numFmtId="0" fontId="9" fillId="0" borderId="52" xfId="0" applyFont="1" applyBorder="1"/>
    <xf numFmtId="0" fontId="5" fillId="0" borderId="16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1" xfId="0" applyFont="1" applyFill="1" applyBorder="1"/>
    <xf numFmtId="0" fontId="9" fillId="2" borderId="52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4" xfId="0" applyFont="1" applyBorder="1"/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0" borderId="37" xfId="0" applyFont="1" applyBorder="1"/>
    <xf numFmtId="0" fontId="9" fillId="2" borderId="37" xfId="0" applyFont="1" applyFill="1" applyBorder="1"/>
    <xf numFmtId="0" fontId="9" fillId="0" borderId="37" xfId="0" applyFont="1" applyBorder="1"/>
    <xf numFmtId="0" fontId="5" fillId="3" borderId="2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51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3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50" xfId="0" applyFont="1" applyBorder="1"/>
    <xf numFmtId="0" fontId="8" fillId="0" borderId="51" xfId="0" applyFont="1" applyBorder="1"/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2" borderId="43" xfId="0" applyFont="1" applyFill="1" applyBorder="1"/>
    <xf numFmtId="0" fontId="9" fillId="2" borderId="42" xfId="0" applyFont="1" applyFill="1" applyBorder="1"/>
    <xf numFmtId="0" fontId="10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6" fillId="0" borderId="35" xfId="0" applyFont="1" applyBorder="1"/>
    <xf numFmtId="0" fontId="6" fillId="0" borderId="38" xfId="0" applyFont="1" applyBorder="1"/>
    <xf numFmtId="0" fontId="10" fillId="2" borderId="37" xfId="0" applyFont="1" applyFill="1" applyBorder="1"/>
    <xf numFmtId="0" fontId="10" fillId="2" borderId="38" xfId="0" applyFont="1" applyFill="1" applyBorder="1"/>
    <xf numFmtId="0" fontId="10" fillId="0" borderId="35" xfId="0" applyFont="1" applyBorder="1"/>
    <xf numFmtId="0" fontId="9" fillId="2" borderId="38" xfId="0" applyFont="1" applyFill="1" applyBorder="1"/>
    <xf numFmtId="0" fontId="10" fillId="0" borderId="47" xfId="0" applyFont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5" fillId="0" borderId="47" xfId="1" applyFont="1" applyBorder="1" applyAlignment="1">
      <alignment horizontal="center"/>
    </xf>
    <xf numFmtId="0" fontId="10" fillId="0" borderId="41" xfId="0" applyFont="1" applyBorder="1"/>
    <xf numFmtId="0" fontId="10" fillId="0" borderId="41" xfId="0" applyFont="1" applyBorder="1" applyAlignment="1"/>
    <xf numFmtId="0" fontId="10" fillId="2" borderId="41" xfId="0" applyFont="1" applyFill="1" applyBorder="1" applyAlignment="1"/>
    <xf numFmtId="0" fontId="10" fillId="2" borderId="5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left"/>
    </xf>
    <xf numFmtId="0" fontId="7" fillId="2" borderId="42" xfId="0" applyFont="1" applyFill="1" applyBorder="1" applyAlignment="1">
      <alignment horizontal="left"/>
    </xf>
    <xf numFmtId="0" fontId="10" fillId="2" borderId="41" xfId="0" applyFont="1" applyFill="1" applyBorder="1" applyAlignment="1">
      <alignment horizontal="left" wrapText="1"/>
    </xf>
    <xf numFmtId="0" fontId="9" fillId="0" borderId="50" xfId="0" applyFont="1" applyBorder="1"/>
    <xf numFmtId="0" fontId="10" fillId="3" borderId="41" xfId="0" applyFont="1" applyFill="1" applyBorder="1" applyAlignment="1">
      <alignment horizontal="left"/>
    </xf>
    <xf numFmtId="0" fontId="13" fillId="3" borderId="41" xfId="0" applyFont="1" applyFill="1" applyBorder="1" applyAlignment="1">
      <alignment horizontal="center"/>
    </xf>
    <xf numFmtId="0" fontId="13" fillId="2" borderId="41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2" borderId="58" xfId="0" applyFont="1" applyFill="1" applyBorder="1" applyAlignment="1">
      <alignment horizontal="center"/>
    </xf>
    <xf numFmtId="0" fontId="9" fillId="2" borderId="56" xfId="0" applyFont="1" applyFill="1" applyBorder="1" applyAlignment="1">
      <alignment horizontal="center"/>
    </xf>
    <xf numFmtId="0" fontId="10" fillId="0" borderId="47" xfId="0" applyFont="1" applyBorder="1"/>
    <xf numFmtId="0" fontId="10" fillId="4" borderId="42" xfId="0" applyFont="1" applyFill="1" applyBorder="1" applyAlignment="1">
      <alignment horizontal="left"/>
    </xf>
    <xf numFmtId="0" fontId="9" fillId="0" borderId="44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0" borderId="5" xfId="0" applyFont="1" applyBorder="1"/>
    <xf numFmtId="0" fontId="10" fillId="2" borderId="29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4" xfId="0" applyFont="1" applyFill="1" applyBorder="1" applyAlignment="1">
      <alignment horizontal="left"/>
    </xf>
    <xf numFmtId="0" fontId="10" fillId="0" borderId="41" xfId="0" applyFont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wrapText="1"/>
    </xf>
    <xf numFmtId="0" fontId="10" fillId="4" borderId="42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10" fillId="4" borderId="55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50" xfId="0" applyFont="1" applyBorder="1"/>
    <xf numFmtId="0" fontId="7" fillId="0" borderId="51" xfId="0" applyFont="1" applyBorder="1"/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6" fillId="2" borderId="43" xfId="0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0" fontId="10" fillId="0" borderId="55" xfId="0" applyFont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3" borderId="33" xfId="0" applyFont="1" applyFill="1" applyBorder="1" applyAlignment="1">
      <alignment horizontal="center"/>
    </xf>
    <xf numFmtId="0" fontId="10" fillId="2" borderId="33" xfId="0" applyFont="1" applyFill="1" applyBorder="1" applyAlignment="1">
      <alignment horizontal="center"/>
    </xf>
    <xf numFmtId="0" fontId="10" fillId="0" borderId="33" xfId="0" applyFont="1" applyBorder="1"/>
    <xf numFmtId="0" fontId="10" fillId="2" borderId="60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41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4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1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59" xfId="0" applyFont="1" applyBorder="1"/>
    <xf numFmtId="0" fontId="10" fillId="0" borderId="41" xfId="0" applyFont="1" applyBorder="1" applyAlignment="1">
      <alignment wrapText="1"/>
    </xf>
    <xf numFmtId="0" fontId="9" fillId="2" borderId="54" xfId="0" applyFont="1" applyFill="1" applyBorder="1"/>
    <xf numFmtId="0" fontId="10" fillId="0" borderId="59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10" fillId="2" borderId="54" xfId="0" applyFont="1" applyFill="1" applyBorder="1"/>
    <xf numFmtId="0" fontId="5" fillId="2" borderId="20" xfId="0" applyFont="1" applyFill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164" fontId="7" fillId="2" borderId="41" xfId="0" applyNumberFormat="1" applyFont="1" applyFill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0" fontId="9" fillId="2" borderId="41" xfId="0" applyFont="1" applyFill="1" applyBorder="1"/>
    <xf numFmtId="0" fontId="10" fillId="2" borderId="59" xfId="0" applyFont="1" applyFill="1" applyBorder="1"/>
    <xf numFmtId="0" fontId="9" fillId="0" borderId="41" xfId="0" applyFont="1" applyBorder="1" applyAlignment="1">
      <alignment horizontal="center"/>
    </xf>
    <xf numFmtId="0" fontId="10" fillId="2" borderId="41" xfId="0" applyFont="1" applyFill="1" applyBorder="1" applyAlignment="1">
      <alignment horizontal="center" wrapText="1"/>
    </xf>
    <xf numFmtId="0" fontId="9" fillId="0" borderId="41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49" xfId="0" applyFont="1" applyFill="1" applyBorder="1"/>
    <xf numFmtId="0" fontId="13" fillId="2" borderId="4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0" fillId="3" borderId="41" xfId="0" applyFont="1" applyFill="1" applyBorder="1"/>
    <xf numFmtId="0" fontId="10" fillId="4" borderId="41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13" fillId="2" borderId="52" xfId="0" applyFont="1" applyFill="1" applyBorder="1" applyAlignment="1">
      <alignment horizontal="center"/>
    </xf>
    <xf numFmtId="0" fontId="10" fillId="0" borderId="4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4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2" borderId="33" xfId="1" applyFont="1" applyFill="1" applyBorder="1" applyAlignment="1">
      <alignment horizontal="center"/>
    </xf>
    <xf numFmtId="0" fontId="10" fillId="0" borderId="29" xfId="0" applyFont="1" applyBorder="1"/>
    <xf numFmtId="0" fontId="8" fillId="0" borderId="50" xfId="0" applyFont="1" applyBorder="1" applyAlignment="1"/>
    <xf numFmtId="0" fontId="8" fillId="0" borderId="51" xfId="0" applyFont="1" applyBorder="1" applyAlignment="1"/>
    <xf numFmtId="0" fontId="10" fillId="0" borderId="41" xfId="0" applyFont="1" applyFill="1" applyBorder="1"/>
    <xf numFmtId="0" fontId="10" fillId="2" borderId="42" xfId="0" applyFont="1" applyFill="1" applyBorder="1" applyAlignment="1"/>
    <xf numFmtId="0" fontId="7" fillId="0" borderId="52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6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7" xfId="0" applyFont="1" applyBorder="1"/>
    <xf numFmtId="0" fontId="7" fillId="0" borderId="30" xfId="0" applyFont="1" applyBorder="1"/>
    <xf numFmtId="0" fontId="5" fillId="0" borderId="31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/>
    </xf>
    <xf numFmtId="0" fontId="9" fillId="0" borderId="38" xfId="0" applyFont="1" applyBorder="1"/>
    <xf numFmtId="0" fontId="10" fillId="0" borderId="5" xfId="0" applyFont="1" applyFill="1" applyBorder="1"/>
    <xf numFmtId="0" fontId="7" fillId="0" borderId="32" xfId="0" applyFont="1" applyBorder="1"/>
    <xf numFmtId="0" fontId="7" fillId="0" borderId="12" xfId="0" applyFont="1" applyBorder="1"/>
    <xf numFmtId="0" fontId="7" fillId="0" borderId="15" xfId="0" applyFont="1" applyBorder="1"/>
    <xf numFmtId="0" fontId="10" fillId="2" borderId="29" xfId="0" applyFont="1" applyFill="1" applyBorder="1"/>
    <xf numFmtId="0" fontId="5" fillId="2" borderId="6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10" fillId="0" borderId="40" xfId="0" applyFont="1" applyBorder="1"/>
    <xf numFmtId="164" fontId="5" fillId="2" borderId="4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13" fillId="2" borderId="59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5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42" xfId="0" applyFont="1" applyFill="1" applyBorder="1"/>
    <xf numFmtId="0" fontId="10" fillId="0" borderId="40" xfId="0" applyFont="1" applyFill="1" applyBorder="1" applyAlignment="1">
      <alignment horizontal="center"/>
    </xf>
    <xf numFmtId="0" fontId="10" fillId="0" borderId="40" xfId="0" applyFont="1" applyFill="1" applyBorder="1"/>
    <xf numFmtId="0" fontId="10" fillId="0" borderId="29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32" xfId="1" applyFont="1" applyBorder="1" applyAlignment="1">
      <alignment horizontal="center"/>
    </xf>
    <xf numFmtId="0" fontId="7" fillId="0" borderId="35" xfId="0" applyFont="1" applyBorder="1"/>
    <xf numFmtId="0" fontId="7" fillId="0" borderId="38" xfId="0" applyFont="1" applyBorder="1"/>
    <xf numFmtId="0" fontId="5" fillId="2" borderId="55" xfId="0" applyFont="1" applyFill="1" applyBorder="1" applyAlignment="1">
      <alignment horizontal="center"/>
    </xf>
    <xf numFmtId="0" fontId="5" fillId="0" borderId="55" xfId="1" applyFont="1" applyBorder="1" applyAlignment="1">
      <alignment horizontal="center"/>
    </xf>
    <xf numFmtId="0" fontId="6" fillId="2" borderId="58" xfId="0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9" fillId="0" borderId="21" xfId="0" applyFont="1" applyBorder="1"/>
    <xf numFmtId="0" fontId="15" fillId="0" borderId="40" xfId="0" applyFont="1" applyFill="1" applyBorder="1" applyAlignment="1">
      <alignment horizontal="center" vertical="center" wrapText="1"/>
    </xf>
    <xf numFmtId="0" fontId="9" fillId="0" borderId="42" xfId="0" applyFont="1" applyBorder="1"/>
    <xf numFmtId="0" fontId="9" fillId="0" borderId="20" xfId="0" applyFont="1" applyBorder="1"/>
    <xf numFmtId="0" fontId="9" fillId="0" borderId="34" xfId="0" applyFont="1" applyBorder="1"/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4" xfId="0" applyFont="1" applyFill="1" applyBorder="1"/>
    <xf numFmtId="0" fontId="7" fillId="0" borderId="50" xfId="0" applyFont="1" applyBorder="1" applyAlignment="1">
      <alignment horizontal="center"/>
    </xf>
    <xf numFmtId="0" fontId="10" fillId="3" borderId="37" xfId="0" applyFont="1" applyFill="1" applyBorder="1"/>
    <xf numFmtId="0" fontId="10" fillId="4" borderId="37" xfId="0" applyFont="1" applyFill="1" applyBorder="1"/>
    <xf numFmtId="0" fontId="10" fillId="4" borderId="38" xfId="0" applyFont="1" applyFill="1" applyBorder="1"/>
    <xf numFmtId="0" fontId="10" fillId="0" borderId="29" xfId="0" applyFont="1" applyBorder="1" applyAlignment="1">
      <alignment horizontal="center"/>
    </xf>
    <xf numFmtId="0" fontId="10" fillId="4" borderId="42" xfId="0" applyFont="1" applyFill="1" applyBorder="1"/>
    <xf numFmtId="0" fontId="6" fillId="0" borderId="51" xfId="0" applyFont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2" borderId="41" xfId="0" applyFont="1" applyFill="1" applyBorder="1" applyAlignment="1">
      <alignment vertical="center" wrapText="1"/>
    </xf>
    <xf numFmtId="0" fontId="7" fillId="3" borderId="41" xfId="0" applyFont="1" applyFill="1" applyBorder="1" applyAlignment="1"/>
    <xf numFmtId="0" fontId="7" fillId="4" borderId="41" xfId="0" applyFont="1" applyFill="1" applyBorder="1" applyAlignment="1"/>
    <xf numFmtId="0" fontId="7" fillId="3" borderId="41" xfId="0" applyFont="1" applyFill="1" applyBorder="1"/>
    <xf numFmtId="0" fontId="7" fillId="4" borderId="42" xfId="0" applyFont="1" applyFill="1" applyBorder="1"/>
    <xf numFmtId="0" fontId="10" fillId="0" borderId="40" xfId="0" applyFont="1" applyFill="1" applyBorder="1" applyAlignment="1">
      <alignment vertical="center" wrapText="1"/>
    </xf>
    <xf numFmtId="0" fontId="10" fillId="0" borderId="41" xfId="0" applyFont="1" applyFill="1" applyBorder="1" applyAlignment="1">
      <alignment vertical="center" wrapText="1"/>
    </xf>
    <xf numFmtId="0" fontId="7" fillId="2" borderId="41" xfId="0" applyFont="1" applyFill="1" applyBorder="1" applyAlignment="1"/>
    <xf numFmtId="0" fontId="7" fillId="2" borderId="42" xfId="0" applyFont="1" applyFill="1" applyBorder="1"/>
    <xf numFmtId="0" fontId="15" fillId="0" borderId="29" xfId="0" applyFont="1" applyFill="1" applyBorder="1" applyAlignment="1">
      <alignment horizontal="center" vertical="center" wrapText="1"/>
    </xf>
    <xf numFmtId="0" fontId="9" fillId="0" borderId="54" xfId="0" applyFont="1" applyBorder="1"/>
    <xf numFmtId="0" fontId="5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10" fillId="0" borderId="29" xfId="0" applyFont="1" applyBorder="1" applyAlignment="1">
      <alignment horizontal="right"/>
    </xf>
    <xf numFmtId="0" fontId="7" fillId="0" borderId="44" xfId="0" applyFont="1" applyBorder="1"/>
    <xf numFmtId="0" fontId="7" fillId="0" borderId="45" xfId="0" applyFont="1" applyBorder="1"/>
    <xf numFmtId="164" fontId="5" fillId="0" borderId="29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164" fontId="6" fillId="0" borderId="54" xfId="0" applyNumberFormat="1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10" fillId="0" borderId="29" xfId="0" applyFont="1" applyFill="1" applyBorder="1"/>
    <xf numFmtId="0" fontId="9" fillId="0" borderId="42" xfId="0" applyFont="1" applyBorder="1" applyAlignment="1">
      <alignment horizontal="center"/>
    </xf>
    <xf numFmtId="0" fontId="5" fillId="2" borderId="41" xfId="0" applyFont="1" applyFill="1" applyBorder="1" applyAlignment="1">
      <alignment wrapText="1"/>
    </xf>
    <xf numFmtId="0" fontId="10" fillId="0" borderId="41" xfId="0" applyFont="1" applyFill="1" applyBorder="1" applyAlignment="1"/>
    <xf numFmtId="0" fontId="10" fillId="0" borderId="42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4" xfId="0" applyNumberFormat="1" applyFont="1" applyFill="1" applyBorder="1" applyAlignment="1">
      <alignment horizontal="center"/>
    </xf>
    <xf numFmtId="0" fontId="10" fillId="0" borderId="38" xfId="0" applyFont="1" applyBorder="1"/>
    <xf numFmtId="0" fontId="6" fillId="0" borderId="45" xfId="0" applyFont="1" applyBorder="1"/>
    <xf numFmtId="0" fontId="5" fillId="0" borderId="41" xfId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33" xfId="1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7" fillId="3" borderId="5" xfId="0" applyFont="1" applyFill="1" applyBorder="1"/>
    <xf numFmtId="0" fontId="7" fillId="4" borderId="54" xfId="0" applyFont="1" applyFill="1" applyBorder="1"/>
    <xf numFmtId="0" fontId="10" fillId="3" borderId="41" xfId="0" applyFont="1" applyFill="1" applyBorder="1" applyAlignment="1">
      <alignment horizontal="center" vertical="center" wrapText="1"/>
    </xf>
    <xf numFmtId="0" fontId="10" fillId="4" borderId="41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0" fillId="4" borderId="5" xfId="0" applyFont="1" applyFill="1" applyBorder="1"/>
    <xf numFmtId="0" fontId="10" fillId="3" borderId="5" xfId="0" applyFont="1" applyFill="1" applyBorder="1"/>
    <xf numFmtId="0" fontId="10" fillId="4" borderId="54" xfId="0" applyFont="1" applyFill="1" applyBorder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2" fontId="7" fillId="4" borderId="54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4" xfId="0" applyFont="1" applyBorder="1"/>
    <xf numFmtId="0" fontId="10" fillId="0" borderId="42" xfId="0" applyFont="1" applyBorder="1" applyAlignment="1">
      <alignment horizontal="center"/>
    </xf>
    <xf numFmtId="0" fontId="10" fillId="0" borderId="40" xfId="0" applyFont="1" applyBorder="1" applyAlignment="1">
      <alignment wrapText="1"/>
    </xf>
    <xf numFmtId="0" fontId="7" fillId="2" borderId="42" xfId="0" applyFont="1" applyFill="1" applyBorder="1" applyAlignment="1"/>
    <xf numFmtId="0" fontId="10" fillId="0" borderId="29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2" fontId="7" fillId="0" borderId="42" xfId="0" applyNumberFormat="1" applyFont="1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9" fillId="0" borderId="35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9" fillId="0" borderId="51" xfId="0" applyFont="1" applyBorder="1"/>
    <xf numFmtId="0" fontId="10" fillId="0" borderId="29" xfId="0" applyFont="1" applyBorder="1" applyAlignment="1">
      <alignment horizontal="center" wrapText="1"/>
    </xf>
    <xf numFmtId="0" fontId="10" fillId="0" borderId="40" xfId="0" applyFont="1" applyBorder="1" applyAlignment="1">
      <alignment horizontal="left" wrapText="1"/>
    </xf>
    <xf numFmtId="0" fontId="10" fillId="0" borderId="41" xfId="0" applyFont="1" applyBorder="1" applyAlignment="1">
      <alignment horizontal="left" wrapText="1"/>
    </xf>
    <xf numFmtId="0" fontId="9" fillId="4" borderId="53" xfId="0" applyFont="1" applyFill="1" applyBorder="1"/>
    <xf numFmtId="0" fontId="9" fillId="3" borderId="5" xfId="0" applyFont="1" applyFill="1" applyBorder="1"/>
    <xf numFmtId="0" fontId="9" fillId="3" borderId="43" xfId="0" applyFont="1" applyFill="1" applyBorder="1" applyAlignment="1">
      <alignment horizontal="center"/>
    </xf>
    <xf numFmtId="0" fontId="10" fillId="3" borderId="41" xfId="0" applyFont="1" applyFill="1" applyBorder="1" applyAlignment="1">
      <alignment wrapText="1"/>
    </xf>
    <xf numFmtId="0" fontId="10" fillId="2" borderId="37" xfId="0" applyFont="1" applyFill="1" applyBorder="1" applyAlignment="1">
      <alignment horizontal="left"/>
    </xf>
    <xf numFmtId="0" fontId="10" fillId="2" borderId="41" xfId="0" applyFont="1" applyFill="1" applyBorder="1" applyAlignment="1">
      <alignment wrapText="1"/>
    </xf>
    <xf numFmtId="0" fontId="9" fillId="2" borderId="41" xfId="0" applyFont="1" applyFill="1" applyBorder="1" applyAlignment="1">
      <alignment horizontal="center"/>
    </xf>
    <xf numFmtId="0" fontId="9" fillId="2" borderId="5" xfId="0" applyFont="1" applyFill="1" applyBorder="1"/>
    <xf numFmtId="0" fontId="1" fillId="0" borderId="0" xfId="0" applyFont="1" applyBorder="1"/>
    <xf numFmtId="0" fontId="6" fillId="2" borderId="42" xfId="0" applyFont="1" applyFill="1" applyBorder="1" applyAlignment="1">
      <alignment horizontal="center"/>
    </xf>
    <xf numFmtId="2" fontId="6" fillId="2" borderId="42" xfId="0" applyNumberFormat="1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40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10" fillId="0" borderId="55" xfId="0" applyFont="1" applyBorder="1"/>
    <xf numFmtId="0" fontId="10" fillId="0" borderId="41" xfId="0" applyFont="1" applyFill="1" applyBorder="1" applyAlignment="1">
      <alignment horizontal="left" wrapText="1"/>
    </xf>
    <xf numFmtId="0" fontId="10" fillId="2" borderId="40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3" xfId="0" applyFont="1" applyFill="1" applyBorder="1" applyAlignment="1"/>
    <xf numFmtId="0" fontId="10" fillId="0" borderId="40" xfId="0" applyFont="1" applyBorder="1" applyAlignment="1"/>
    <xf numFmtId="0" fontId="10" fillId="2" borderId="57" xfId="0" applyFont="1" applyFill="1" applyBorder="1" applyAlignment="1">
      <alignment horizontal="center"/>
    </xf>
    <xf numFmtId="0" fontId="5" fillId="2" borderId="55" xfId="1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6" fillId="0" borderId="65" xfId="0" applyFont="1" applyBorder="1"/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3" borderId="55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2" borderId="55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4" fontId="5" fillId="3" borderId="5" xfId="0" applyNumberFormat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164" fontId="7" fillId="4" borderId="54" xfId="0" applyNumberFormat="1" applyFont="1" applyFill="1" applyBorder="1" applyAlignment="1">
      <alignment horizontal="center"/>
    </xf>
    <xf numFmtId="0" fontId="10" fillId="2" borderId="50" xfId="0" applyFont="1" applyFill="1" applyBorder="1"/>
    <xf numFmtId="0" fontId="18" fillId="2" borderId="4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0" fillId="4" borderId="53" xfId="0" applyFont="1" applyFill="1" applyBorder="1"/>
    <xf numFmtId="0" fontId="10" fillId="3" borderId="53" xfId="0" applyFont="1" applyFill="1" applyBorder="1"/>
    <xf numFmtId="0" fontId="7" fillId="3" borderId="43" xfId="0" applyFont="1" applyFill="1" applyBorder="1"/>
    <xf numFmtId="0" fontId="9" fillId="4" borderId="41" xfId="0" applyFont="1" applyFill="1" applyBorder="1" applyAlignment="1">
      <alignment horizontal="center"/>
    </xf>
    <xf numFmtId="0" fontId="9" fillId="4" borderId="5" xfId="0" applyFont="1" applyFill="1" applyBorder="1"/>
    <xf numFmtId="0" fontId="9" fillId="3" borderId="5" xfId="0" applyFont="1" applyFill="1" applyBorder="1" applyAlignment="1">
      <alignment horizontal="center"/>
    </xf>
    <xf numFmtId="0" fontId="9" fillId="4" borderId="53" xfId="0" applyFont="1" applyFill="1" applyBorder="1" applyAlignment="1">
      <alignment horizontal="center"/>
    </xf>
    <xf numFmtId="0" fontId="9" fillId="3" borderId="53" xfId="0" applyFont="1" applyFill="1" applyBorder="1" applyAlignment="1">
      <alignment horizontal="center"/>
    </xf>
    <xf numFmtId="0" fontId="10" fillId="4" borderId="60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3" borderId="60" xfId="0" applyFont="1" applyFill="1" applyBorder="1" applyAlignment="1">
      <alignment horizontal="center"/>
    </xf>
    <xf numFmtId="0" fontId="5" fillId="4" borderId="6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2" fontId="7" fillId="3" borderId="43" xfId="0" applyNumberFormat="1" applyFont="1" applyFill="1" applyBorder="1" applyAlignment="1">
      <alignment horizontal="center"/>
    </xf>
    <xf numFmtId="164" fontId="7" fillId="4" borderId="43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 wrapText="1"/>
    </xf>
    <xf numFmtId="0" fontId="5" fillId="4" borderId="16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5" xfId="0" applyFont="1" applyFill="1" applyBorder="1" applyAlignment="1">
      <alignment horizontal="center" wrapText="1"/>
    </xf>
    <xf numFmtId="0" fontId="17" fillId="2" borderId="33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7" fillId="2" borderId="16" xfId="1" applyFont="1" applyFill="1" applyBorder="1" applyAlignment="1">
      <alignment horizontal="center"/>
    </xf>
    <xf numFmtId="0" fontId="17" fillId="2" borderId="5" xfId="1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0" fontId="9" fillId="2" borderId="43" xfId="0" applyFont="1" applyFill="1" applyBorder="1"/>
    <xf numFmtId="0" fontId="10" fillId="0" borderId="29" xfId="0" applyFont="1" applyBorder="1" applyAlignment="1">
      <alignment horizontal="left"/>
    </xf>
    <xf numFmtId="0" fontId="10" fillId="4" borderId="41" xfId="0" applyFont="1" applyFill="1" applyBorder="1" applyAlignment="1">
      <alignment vertical="center" wrapText="1"/>
    </xf>
    <xf numFmtId="0" fontId="10" fillId="3" borderId="41" xfId="0" applyFont="1" applyFill="1" applyBorder="1" applyAlignment="1">
      <alignment vertical="center" wrapText="1"/>
    </xf>
    <xf numFmtId="0" fontId="5" fillId="3" borderId="33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6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6" fillId="3" borderId="3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left"/>
    </xf>
    <xf numFmtId="0" fontId="7" fillId="4" borderId="41" xfId="0" applyFont="1" applyFill="1" applyBorder="1" applyAlignment="1">
      <alignment horizontal="left"/>
    </xf>
    <xf numFmtId="0" fontId="10" fillId="3" borderId="53" xfId="0" applyFont="1" applyFill="1" applyBorder="1" applyAlignment="1">
      <alignment horizontal="left"/>
    </xf>
    <xf numFmtId="0" fontId="7" fillId="3" borderId="42" xfId="0" applyFont="1" applyFill="1" applyBorder="1" applyAlignment="1">
      <alignment horizontal="left"/>
    </xf>
    <xf numFmtId="0" fontId="6" fillId="3" borderId="43" xfId="0" applyFont="1" applyFill="1" applyBorder="1" applyAlignment="1">
      <alignment horizontal="center"/>
    </xf>
    <xf numFmtId="0" fontId="6" fillId="3" borderId="53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2" xfId="0" applyFont="1" applyFill="1" applyBorder="1" applyAlignment="1">
      <alignment horizontal="left"/>
    </xf>
    <xf numFmtId="0" fontId="6" fillId="4" borderId="42" xfId="0" applyFont="1" applyFill="1" applyBorder="1" applyAlignment="1">
      <alignment horizontal="center"/>
    </xf>
    <xf numFmtId="0" fontId="10" fillId="4" borderId="34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164" fontId="6" fillId="4" borderId="54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7" fillId="3" borderId="1" xfId="0" applyFon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10" fillId="2" borderId="5" xfId="0" applyNumberFormat="1" applyFont="1" applyFill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8" fillId="0" borderId="38" xfId="0" applyFont="1" applyBorder="1"/>
    <xf numFmtId="164" fontId="5" fillId="2" borderId="55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3" borderId="5" xfId="0" applyFont="1" applyFill="1" applyBorder="1" applyAlignment="1">
      <alignment horizontal="center"/>
    </xf>
    <xf numFmtId="0" fontId="10" fillId="4" borderId="41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31" xfId="0" applyFont="1" applyFill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4" borderId="33" xfId="1" applyFont="1" applyFill="1" applyBorder="1" applyAlignment="1">
      <alignment horizontal="center" wrapText="1"/>
    </xf>
    <xf numFmtId="0" fontId="5" fillId="4" borderId="16" xfId="1" applyFont="1" applyFill="1" applyBorder="1" applyAlignment="1">
      <alignment horizontal="center" wrapText="1"/>
    </xf>
    <xf numFmtId="0" fontId="6" fillId="4" borderId="33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8" fillId="0" borderId="36" xfId="0" applyFont="1" applyBorder="1"/>
    <xf numFmtId="0" fontId="8" fillId="0" borderId="39" xfId="0" applyFont="1" applyBorder="1"/>
    <xf numFmtId="0" fontId="10" fillId="0" borderId="47" xfId="0" applyFont="1" applyBorder="1" applyAlignment="1">
      <alignment horizontal="left"/>
    </xf>
    <xf numFmtId="0" fontId="10" fillId="2" borderId="47" xfId="0" applyFont="1" applyFill="1" applyBorder="1" applyAlignment="1">
      <alignment horizontal="left"/>
    </xf>
    <xf numFmtId="0" fontId="10" fillId="0" borderId="47" xfId="0" applyFont="1" applyFill="1" applyBorder="1" applyAlignment="1">
      <alignment horizontal="left"/>
    </xf>
    <xf numFmtId="0" fontId="10" fillId="2" borderId="48" xfId="0" applyFont="1" applyFill="1" applyBorder="1"/>
    <xf numFmtId="0" fontId="10" fillId="0" borderId="59" xfId="0" applyFont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 vertical="center" wrapText="1"/>
    </xf>
    <xf numFmtId="0" fontId="10" fillId="2" borderId="41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/>
    </xf>
    <xf numFmtId="0" fontId="7" fillId="3" borderId="43" xfId="0" applyFont="1" applyFill="1" applyBorder="1" applyAlignment="1">
      <alignment horizontal="left"/>
    </xf>
    <xf numFmtId="0" fontId="8" fillId="0" borderId="65" xfId="0" applyFont="1" applyBorder="1"/>
    <xf numFmtId="0" fontId="10" fillId="3" borderId="55" xfId="0" applyFont="1" applyFill="1" applyBorder="1"/>
    <xf numFmtId="0" fontId="10" fillId="4" borderId="55" xfId="0" applyFont="1" applyFill="1" applyBorder="1"/>
    <xf numFmtId="0" fontId="5" fillId="4" borderId="4" xfId="0" applyFont="1" applyFill="1" applyBorder="1" applyAlignment="1">
      <alignment horizontal="center" wrapText="1"/>
    </xf>
    <xf numFmtId="0" fontId="10" fillId="2" borderId="46" xfId="0" applyFont="1" applyFill="1" applyBorder="1" applyAlignment="1">
      <alignment wrapText="1"/>
    </xf>
    <xf numFmtId="0" fontId="9" fillId="2" borderId="42" xfId="0" applyFont="1" applyFill="1" applyBorder="1" applyAlignment="1"/>
    <xf numFmtId="0" fontId="9" fillId="2" borderId="46" xfId="0" applyFont="1" applyFill="1" applyBorder="1" applyAlignment="1">
      <alignment horizontal="center"/>
    </xf>
    <xf numFmtId="2" fontId="6" fillId="2" borderId="54" xfId="0" applyNumberFormat="1" applyFont="1" applyFill="1" applyBorder="1" applyAlignment="1">
      <alignment horizontal="center"/>
    </xf>
    <xf numFmtId="164" fontId="6" fillId="2" borderId="49" xfId="0" applyNumberFormat="1" applyFont="1" applyFill="1" applyBorder="1" applyAlignment="1">
      <alignment horizontal="center"/>
    </xf>
    <xf numFmtId="0" fontId="10" fillId="2" borderId="62" xfId="0" applyFont="1" applyFill="1" applyBorder="1" applyAlignment="1">
      <alignment horizontal="right"/>
    </xf>
    <xf numFmtId="0" fontId="10" fillId="2" borderId="55" xfId="0" applyFont="1" applyFill="1" applyBorder="1"/>
    <xf numFmtId="0" fontId="9" fillId="2" borderId="55" xfId="0" applyFont="1" applyFill="1" applyBorder="1"/>
    <xf numFmtId="0" fontId="17" fillId="2" borderId="4" xfId="1" applyFont="1" applyFill="1" applyBorder="1" applyAlignment="1">
      <alignment horizontal="center"/>
    </xf>
    <xf numFmtId="0" fontId="17" fillId="2" borderId="31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61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6" fillId="3" borderId="55" xfId="0" applyFont="1" applyFill="1" applyBorder="1" applyAlignment="1">
      <alignment horizontal="center"/>
    </xf>
    <xf numFmtId="0" fontId="6" fillId="4" borderId="58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63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5" fillId="4" borderId="6" xfId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17" fillId="2" borderId="32" xfId="0" applyFont="1" applyFill="1" applyBorder="1" applyAlignment="1">
      <alignment horizontal="center"/>
    </xf>
    <xf numFmtId="0" fontId="17" fillId="2" borderId="6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3" fillId="4" borderId="52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5" fillId="4" borderId="41" xfId="1" applyFont="1" applyFill="1" applyBorder="1" applyAlignment="1">
      <alignment horizontal="center" wrapText="1"/>
    </xf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14" xfId="0" applyFont="1" applyBorder="1"/>
    <xf numFmtId="0" fontId="7" fillId="0" borderId="4" xfId="0" applyFont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 wrapText="1"/>
    </xf>
    <xf numFmtId="164" fontId="7" fillId="3" borderId="41" xfId="0" applyNumberFormat="1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left"/>
    </xf>
    <xf numFmtId="0" fontId="6" fillId="3" borderId="48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left"/>
    </xf>
    <xf numFmtId="0" fontId="10" fillId="4" borderId="56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3" fillId="4" borderId="42" xfId="0" applyFont="1" applyFill="1" applyBorder="1" applyAlignment="1">
      <alignment horizontal="center"/>
    </xf>
    <xf numFmtId="164" fontId="6" fillId="3" borderId="53" xfId="0" applyNumberFormat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0" borderId="55" xfId="0" applyFont="1" applyBorder="1" applyAlignment="1">
      <alignment horizontal="right"/>
    </xf>
    <xf numFmtId="0" fontId="9" fillId="0" borderId="55" xfId="0" applyFont="1" applyBorder="1"/>
    <xf numFmtId="0" fontId="10" fillId="3" borderId="58" xfId="0" applyFont="1" applyFill="1" applyBorder="1" applyAlignment="1">
      <alignment horizontal="center"/>
    </xf>
    <xf numFmtId="0" fontId="10" fillId="4" borderId="56" xfId="0" applyFont="1" applyFill="1" applyBorder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6" fillId="0" borderId="40" xfId="0" applyFont="1" applyBorder="1"/>
    <xf numFmtId="0" fontId="6" fillId="0" borderId="42" xfId="0" applyFont="1" applyBorder="1"/>
    <xf numFmtId="0" fontId="9" fillId="3" borderId="41" xfId="0" applyFont="1" applyFill="1" applyBorder="1"/>
    <xf numFmtId="0" fontId="10" fillId="3" borderId="41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9" fillId="3" borderId="43" xfId="0" applyFont="1" applyFill="1" applyBorder="1"/>
    <xf numFmtId="0" fontId="8" fillId="3" borderId="43" xfId="0" applyFont="1" applyFill="1" applyBorder="1" applyAlignment="1">
      <alignment horizontal="center"/>
    </xf>
    <xf numFmtId="0" fontId="10" fillId="3" borderId="48" xfId="0" applyFont="1" applyFill="1" applyBorder="1" applyAlignment="1">
      <alignment horizontal="center"/>
    </xf>
    <xf numFmtId="0" fontId="9" fillId="4" borderId="41" xfId="0" applyFont="1" applyFill="1" applyBorder="1"/>
    <xf numFmtId="0" fontId="9" fillId="4" borderId="43" xfId="0" applyFont="1" applyFill="1" applyBorder="1"/>
    <xf numFmtId="0" fontId="10" fillId="4" borderId="53" xfId="0" applyFont="1" applyFill="1" applyBorder="1" applyAlignment="1">
      <alignment horizontal="center"/>
    </xf>
    <xf numFmtId="0" fontId="9" fillId="4" borderId="42" xfId="0" applyFont="1" applyFill="1" applyBorder="1"/>
    <xf numFmtId="0" fontId="9" fillId="4" borderId="54" xfId="0" applyFont="1" applyFill="1" applyBorder="1" applyAlignment="1">
      <alignment horizontal="center"/>
    </xf>
    <xf numFmtId="0" fontId="10" fillId="4" borderId="34" xfId="0" applyFont="1" applyFill="1" applyBorder="1"/>
    <xf numFmtId="0" fontId="10" fillId="4" borderId="18" xfId="0" applyFont="1" applyFill="1" applyBorder="1"/>
    <xf numFmtId="0" fontId="10" fillId="4" borderId="19" xfId="0" applyFont="1" applyFill="1" applyBorder="1"/>
    <xf numFmtId="0" fontId="10" fillId="4" borderId="5" xfId="0" applyFont="1" applyFill="1" applyBorder="1" applyAlignment="1"/>
    <xf numFmtId="0" fontId="15" fillId="0" borderId="30" xfId="0" applyFont="1" applyFill="1" applyBorder="1" applyAlignment="1">
      <alignment horizontal="center" vertical="center" wrapText="1"/>
    </xf>
    <xf numFmtId="0" fontId="5" fillId="0" borderId="29" xfId="1" applyFont="1" applyBorder="1" applyAlignment="1">
      <alignment horizontal="center"/>
    </xf>
    <xf numFmtId="0" fontId="10" fillId="5" borderId="5" xfId="0" applyFont="1" applyFill="1" applyBorder="1"/>
    <xf numFmtId="0" fontId="10" fillId="5" borderId="41" xfId="0" applyFont="1" applyFill="1" applyBorder="1" applyAlignment="1">
      <alignment vertical="center" wrapText="1"/>
    </xf>
    <xf numFmtId="0" fontId="10" fillId="5" borderId="4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/>
    </xf>
    <xf numFmtId="0" fontId="5" fillId="5" borderId="33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16" xfId="1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7" xfId="0" applyNumberFormat="1" applyFont="1" applyBorder="1" applyAlignment="1">
      <alignment horizontal="center"/>
    </xf>
    <xf numFmtId="0" fontId="5" fillId="3" borderId="55" xfId="0" applyFont="1" applyFill="1" applyBorder="1" applyAlignment="1">
      <alignment horizontal="center" wrapText="1"/>
    </xf>
    <xf numFmtId="164" fontId="6" fillId="3" borderId="58" xfId="0" applyNumberFormat="1" applyFont="1" applyFill="1" applyBorder="1" applyAlignment="1">
      <alignment horizontal="center"/>
    </xf>
    <xf numFmtId="164" fontId="6" fillId="4" borderId="56" xfId="0" applyNumberFormat="1" applyFont="1" applyFill="1" applyBorder="1" applyAlignment="1">
      <alignment horizontal="center"/>
    </xf>
    <xf numFmtId="0" fontId="7" fillId="4" borderId="43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3" borderId="58" xfId="0" applyFont="1" applyFill="1" applyBorder="1"/>
    <xf numFmtId="0" fontId="12" fillId="3" borderId="43" xfId="0" applyFont="1" applyFill="1" applyBorder="1" applyAlignment="1">
      <alignment horizontal="center"/>
    </xf>
    <xf numFmtId="0" fontId="12" fillId="4" borderId="43" xfId="0" applyFont="1" applyFill="1" applyBorder="1" applyAlignment="1">
      <alignment horizontal="center"/>
    </xf>
    <xf numFmtId="0" fontId="10" fillId="4" borderId="58" xfId="0" applyFont="1" applyFill="1" applyBorder="1" applyAlignment="1">
      <alignment horizontal="center"/>
    </xf>
    <xf numFmtId="0" fontId="10" fillId="4" borderId="58" xfId="0" applyFont="1" applyFill="1" applyBorder="1"/>
    <xf numFmtId="0" fontId="7" fillId="4" borderId="43" xfId="0" applyFont="1" applyFill="1" applyBorder="1" applyAlignment="1">
      <alignment horizontal="left"/>
    </xf>
    <xf numFmtId="0" fontId="9" fillId="4" borderId="56" xfId="0" applyFont="1" applyFill="1" applyBorder="1" applyAlignment="1">
      <alignment horizontal="center"/>
    </xf>
    <xf numFmtId="0" fontId="9" fillId="4" borderId="56" xfId="0" applyFont="1" applyFill="1" applyBorder="1"/>
    <xf numFmtId="0" fontId="10" fillId="4" borderId="56" xfId="0" applyFont="1" applyFill="1" applyBorder="1" applyAlignment="1">
      <alignment horizontal="center"/>
    </xf>
    <xf numFmtId="0" fontId="10" fillId="0" borderId="57" xfId="0" applyFont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4" borderId="55" xfId="0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right"/>
    </xf>
    <xf numFmtId="0" fontId="6" fillId="3" borderId="58" xfId="0" applyFont="1" applyFill="1" applyBorder="1" applyAlignment="1">
      <alignment horizontal="center"/>
    </xf>
    <xf numFmtId="0" fontId="5" fillId="3" borderId="55" xfId="0" applyFont="1" applyFill="1" applyBorder="1" applyAlignment="1">
      <alignment horizontal="center"/>
    </xf>
    <xf numFmtId="0" fontId="5" fillId="4" borderId="55" xfId="1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 wrapText="1"/>
    </xf>
    <xf numFmtId="0" fontId="10" fillId="0" borderId="57" xfId="0" applyFont="1" applyBorder="1"/>
    <xf numFmtId="2" fontId="6" fillId="3" borderId="55" xfId="0" applyNumberFormat="1" applyFont="1" applyFill="1" applyBorder="1" applyAlignment="1">
      <alignment horizontal="center"/>
    </xf>
    <xf numFmtId="2" fontId="6" fillId="4" borderId="56" xfId="0" applyNumberFormat="1" applyFont="1" applyFill="1" applyBorder="1" applyAlignment="1">
      <alignment horizontal="center"/>
    </xf>
    <xf numFmtId="0" fontId="9" fillId="4" borderId="37" xfId="0" applyFont="1" applyFill="1" applyBorder="1"/>
    <xf numFmtId="0" fontId="9" fillId="3" borderId="37" xfId="0" applyFont="1" applyFill="1" applyBorder="1"/>
    <xf numFmtId="0" fontId="9" fillId="4" borderId="38" xfId="0" applyFont="1" applyFill="1" applyBorder="1"/>
    <xf numFmtId="0" fontId="9" fillId="4" borderId="42" xfId="0" applyFont="1" applyFill="1" applyBorder="1" applyAlignment="1">
      <alignment horizontal="center"/>
    </xf>
    <xf numFmtId="0" fontId="9" fillId="4" borderId="54" xfId="0" applyFont="1" applyFill="1" applyBorder="1"/>
    <xf numFmtId="0" fontId="9" fillId="0" borderId="55" xfId="0" applyFont="1" applyBorder="1" applyAlignment="1">
      <alignment horizontal="center"/>
    </xf>
    <xf numFmtId="0" fontId="5" fillId="3" borderId="33" xfId="1" applyFont="1" applyFill="1" applyBorder="1" applyAlignment="1">
      <alignment horizontal="center" wrapText="1"/>
    </xf>
    <xf numFmtId="0" fontId="5" fillId="3" borderId="16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3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41" xfId="0" applyFont="1" applyFill="1" applyBorder="1" applyAlignment="1">
      <alignment horizontal="center" wrapText="1"/>
    </xf>
    <xf numFmtId="0" fontId="13" fillId="2" borderId="43" xfId="0" applyFont="1" applyFill="1" applyBorder="1" applyAlignment="1">
      <alignment horizontal="center"/>
    </xf>
    <xf numFmtId="0" fontId="10" fillId="3" borderId="43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3" fillId="3" borderId="43" xfId="0" applyFont="1" applyFill="1" applyBorder="1" applyAlignment="1">
      <alignment horizontal="center"/>
    </xf>
    <xf numFmtId="0" fontId="7" fillId="3" borderId="53" xfId="0" applyFont="1" applyFill="1" applyBorder="1" applyAlignment="1">
      <alignment horizontal="left"/>
    </xf>
    <xf numFmtId="0" fontId="13" fillId="4" borderId="43" xfId="0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0" fontId="7" fillId="4" borderId="53" xfId="0" applyFont="1" applyFill="1" applyBorder="1" applyAlignment="1">
      <alignment horizontal="left"/>
    </xf>
    <xf numFmtId="0" fontId="7" fillId="4" borderId="54" xfId="0" applyFont="1" applyFill="1" applyBorder="1" applyAlignment="1">
      <alignment horizontal="left"/>
    </xf>
    <xf numFmtId="0" fontId="15" fillId="0" borderId="41" xfId="0" applyFont="1" applyFill="1" applyBorder="1" applyAlignment="1">
      <alignment horizontal="center" vertical="center" wrapText="1"/>
    </xf>
    <xf numFmtId="0" fontId="9" fillId="2" borderId="53" xfId="0" applyFont="1" applyFill="1" applyBorder="1"/>
    <xf numFmtId="0" fontId="10" fillId="4" borderId="55" xfId="0" applyFont="1" applyFill="1" applyBorder="1" applyAlignment="1">
      <alignment horizontal="center" wrapText="1"/>
    </xf>
    <xf numFmtId="0" fontId="10" fillId="3" borderId="43" xfId="0" applyFont="1" applyFill="1" applyBorder="1" applyAlignment="1"/>
    <xf numFmtId="0" fontId="10" fillId="4" borderId="43" xfId="0" applyFont="1" applyFill="1" applyBorder="1" applyAlignment="1"/>
    <xf numFmtId="0" fontId="10" fillId="4" borderId="42" xfId="0" applyFont="1" applyFill="1" applyBorder="1" applyAlignment="1"/>
    <xf numFmtId="2" fontId="6" fillId="4" borderId="54" xfId="0" applyNumberFormat="1" applyFont="1" applyFill="1" applyBorder="1" applyAlignment="1">
      <alignment horizontal="center"/>
    </xf>
    <xf numFmtId="0" fontId="10" fillId="3" borderId="37" xfId="0" applyFont="1" applyFill="1" applyBorder="1" applyAlignment="1">
      <alignment horizontal="left"/>
    </xf>
    <xf numFmtId="0" fontId="9" fillId="3" borderId="53" xfId="0" applyFont="1" applyFill="1" applyBorder="1"/>
    <xf numFmtId="0" fontId="7" fillId="3" borderId="43" xfId="0" applyFont="1" applyFill="1" applyBorder="1" applyAlignment="1"/>
    <xf numFmtId="0" fontId="10" fillId="4" borderId="37" xfId="0" applyFont="1" applyFill="1" applyBorder="1" applyAlignment="1">
      <alignment horizontal="left"/>
    </xf>
    <xf numFmtId="0" fontId="7" fillId="4" borderId="42" xfId="0" applyFont="1" applyFill="1" applyBorder="1" applyAlignment="1"/>
    <xf numFmtId="0" fontId="6" fillId="4" borderId="56" xfId="0" applyFont="1" applyFill="1" applyBorder="1" applyAlignment="1">
      <alignment horizontal="center"/>
    </xf>
    <xf numFmtId="0" fontId="10" fillId="3" borderId="47" xfId="0" applyFont="1" applyFill="1" applyBorder="1"/>
    <xf numFmtId="0" fontId="10" fillId="4" borderId="47" xfId="0" applyFont="1" applyFill="1" applyBorder="1"/>
    <xf numFmtId="0" fontId="10" fillId="0" borderId="43" xfId="0" applyFont="1" applyBorder="1" applyAlignment="1">
      <alignment horizontal="center"/>
    </xf>
    <xf numFmtId="0" fontId="10" fillId="4" borderId="20" xfId="0" applyFont="1" applyFill="1" applyBorder="1"/>
    <xf numFmtId="0" fontId="15" fillId="2" borderId="3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 vertical="center" wrapText="1"/>
    </xf>
    <xf numFmtId="0" fontId="13" fillId="4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6" fillId="4" borderId="48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6" fillId="0" borderId="37" xfId="0" applyFont="1" applyBorder="1"/>
    <xf numFmtId="0" fontId="6" fillId="0" borderId="0" xfId="0" applyFont="1" applyBorder="1"/>
    <xf numFmtId="0" fontId="7" fillId="0" borderId="0" xfId="0" applyFont="1" applyBorder="1"/>
    <xf numFmtId="0" fontId="10" fillId="0" borderId="55" xfId="0" applyFont="1" applyFill="1" applyBorder="1"/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/>
    <xf numFmtId="0" fontId="15" fillId="0" borderId="46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/>
    </xf>
    <xf numFmtId="0" fontId="7" fillId="0" borderId="52" xfId="0" applyFont="1" applyBorder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7" fillId="3" borderId="57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10" fillId="2" borderId="55" xfId="0" applyFont="1" applyFill="1" applyBorder="1" applyAlignment="1"/>
    <xf numFmtId="0" fontId="10" fillId="2" borderId="58" xfId="0" applyFont="1" applyFill="1" applyBorder="1" applyAlignment="1"/>
    <xf numFmtId="0" fontId="10" fillId="0" borderId="69" xfId="0" applyFont="1" applyBorder="1" applyAlignment="1">
      <alignment horizontal="center"/>
    </xf>
    <xf numFmtId="0" fontId="10" fillId="0" borderId="47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vertical="center" wrapText="1"/>
    </xf>
    <xf numFmtId="0" fontId="7" fillId="0" borderId="60" xfId="0" applyFont="1" applyBorder="1" applyAlignment="1">
      <alignment horizontal="center"/>
    </xf>
    <xf numFmtId="0" fontId="7" fillId="2" borderId="47" xfId="0" applyFont="1" applyFill="1" applyBorder="1" applyAlignment="1">
      <alignment horizontal="center"/>
    </xf>
    <xf numFmtId="0" fontId="5" fillId="2" borderId="47" xfId="1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5" borderId="47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2" fillId="5" borderId="41" xfId="0" applyFont="1" applyFill="1" applyBorder="1" applyAlignment="1">
      <alignment horizontal="center"/>
    </xf>
    <xf numFmtId="0" fontId="10" fillId="2" borderId="35" xfId="0" applyFont="1" applyFill="1" applyBorder="1"/>
    <xf numFmtId="0" fontId="5" fillId="2" borderId="4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164" fontId="6" fillId="4" borderId="41" xfId="0" applyNumberFormat="1" applyFont="1" applyFill="1" applyBorder="1" applyAlignment="1">
      <alignment horizontal="center"/>
    </xf>
    <xf numFmtId="0" fontId="10" fillId="2" borderId="46" xfId="0" applyFont="1" applyFill="1" applyBorder="1"/>
    <xf numFmtId="0" fontId="10" fillId="2" borderId="59" xfId="0" applyFont="1" applyFill="1" applyBorder="1" applyAlignment="1">
      <alignment vertical="center" wrapText="1"/>
    </xf>
    <xf numFmtId="0" fontId="6" fillId="0" borderId="40" xfId="0" applyFont="1" applyBorder="1" applyAlignment="1">
      <alignment horizontal="center"/>
    </xf>
    <xf numFmtId="0" fontId="9" fillId="0" borderId="0" xfId="0" applyFont="1" applyBorder="1"/>
    <xf numFmtId="0" fontId="9" fillId="0" borderId="45" xfId="0" applyFont="1" applyBorder="1"/>
    <xf numFmtId="0" fontId="10" fillId="2" borderId="47" xfId="0" applyFont="1" applyFill="1" applyBorder="1"/>
    <xf numFmtId="0" fontId="7" fillId="0" borderId="41" xfId="1" applyFont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12" fillId="4" borderId="41" xfId="0" applyFont="1" applyFill="1" applyBorder="1" applyAlignment="1">
      <alignment horizontal="left"/>
    </xf>
    <xf numFmtId="0" fontId="10" fillId="2" borderId="46" xfId="0" applyFont="1" applyFill="1" applyBorder="1" applyAlignment="1">
      <alignment horizontal="left"/>
    </xf>
    <xf numFmtId="164" fontId="7" fillId="3" borderId="53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9" xfId="0" applyFont="1" applyBorder="1" applyAlignment="1">
      <alignment wrapText="1"/>
    </xf>
    <xf numFmtId="0" fontId="12" fillId="3" borderId="47" xfId="0" applyFont="1" applyFill="1" applyBorder="1" applyAlignment="1">
      <alignment horizontal="center"/>
    </xf>
    <xf numFmtId="0" fontId="12" fillId="4" borderId="47" xfId="0" applyFont="1" applyFill="1" applyBorder="1" applyAlignment="1">
      <alignment horizontal="center"/>
    </xf>
    <xf numFmtId="0" fontId="6" fillId="0" borderId="52" xfId="0" applyFont="1" applyBorder="1"/>
    <xf numFmtId="0" fontId="9" fillId="0" borderId="29" xfId="0" applyFont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9" xfId="0" applyFont="1" applyFill="1" applyBorder="1" applyAlignment="1">
      <alignment horizontal="center"/>
    </xf>
    <xf numFmtId="0" fontId="10" fillId="3" borderId="62" xfId="0" applyFont="1" applyFill="1" applyBorder="1"/>
    <xf numFmtId="0" fontId="10" fillId="3" borderId="69" xfId="0" applyFont="1" applyFill="1" applyBorder="1" applyAlignment="1">
      <alignment horizontal="center"/>
    </xf>
    <xf numFmtId="164" fontId="5" fillId="3" borderId="46" xfId="0" applyNumberFormat="1" applyFont="1" applyFill="1" applyBorder="1" applyAlignment="1">
      <alignment horizontal="center"/>
    </xf>
    <xf numFmtId="0" fontId="10" fillId="4" borderId="41" xfId="0" applyFont="1" applyFill="1" applyBorder="1" applyAlignment="1">
      <alignment horizontal="left" wrapText="1"/>
    </xf>
    <xf numFmtId="0" fontId="10" fillId="4" borderId="47" xfId="0" applyFont="1" applyFill="1" applyBorder="1" applyAlignment="1">
      <alignment horizontal="center" wrapText="1"/>
    </xf>
    <xf numFmtId="0" fontId="10" fillId="0" borderId="47" xfId="0" applyFont="1" applyFill="1" applyBorder="1" applyAlignment="1">
      <alignment horizontal="center" wrapText="1"/>
    </xf>
    <xf numFmtId="0" fontId="9" fillId="2" borderId="43" xfId="0" applyFont="1" applyFill="1" applyBorder="1" applyAlignment="1">
      <alignment horizontal="center"/>
    </xf>
    <xf numFmtId="0" fontId="9" fillId="4" borderId="49" xfId="0" applyFont="1" applyFill="1" applyBorder="1"/>
    <xf numFmtId="0" fontId="9" fillId="4" borderId="34" xfId="0" applyFont="1" applyFill="1" applyBorder="1"/>
    <xf numFmtId="0" fontId="9" fillId="4" borderId="18" xfId="0" applyFont="1" applyFill="1" applyBorder="1"/>
    <xf numFmtId="0" fontId="9" fillId="4" borderId="19" xfId="0" applyFont="1" applyFill="1" applyBorder="1"/>
    <xf numFmtId="0" fontId="9" fillId="4" borderId="20" xfId="0" applyFont="1" applyFill="1" applyBorder="1"/>
    <xf numFmtId="0" fontId="17" fillId="3" borderId="1" xfId="1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 wrapText="1"/>
    </xf>
    <xf numFmtId="0" fontId="6" fillId="0" borderId="44" xfId="0" applyFont="1" applyBorder="1"/>
    <xf numFmtId="0" fontId="10" fillId="0" borderId="47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18" fillId="3" borderId="55" xfId="0" applyFont="1" applyFill="1" applyBorder="1" applyAlignment="1">
      <alignment horizontal="center"/>
    </xf>
    <xf numFmtId="0" fontId="17" fillId="4" borderId="33" xfId="1" applyFont="1" applyFill="1" applyBorder="1" applyAlignment="1">
      <alignment horizontal="center"/>
    </xf>
    <xf numFmtId="0" fontId="17" fillId="4" borderId="1" xfId="1" applyFont="1" applyFill="1" applyBorder="1" applyAlignment="1">
      <alignment horizontal="center"/>
    </xf>
    <xf numFmtId="0" fontId="17" fillId="4" borderId="16" xfId="1" applyFont="1" applyFill="1" applyBorder="1" applyAlignment="1">
      <alignment horizontal="center"/>
    </xf>
    <xf numFmtId="0" fontId="17" fillId="4" borderId="5" xfId="1" applyFont="1" applyFill="1" applyBorder="1" applyAlignment="1">
      <alignment horizontal="center"/>
    </xf>
    <xf numFmtId="0" fontId="17" fillId="4" borderId="6" xfId="1" applyFont="1" applyFill="1" applyBorder="1" applyAlignment="1">
      <alignment horizontal="center"/>
    </xf>
    <xf numFmtId="0" fontId="17" fillId="4" borderId="4" xfId="1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10" fillId="2" borderId="55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4" borderId="58" xfId="0" applyFont="1" applyFill="1" applyBorder="1" applyAlignment="1">
      <alignment horizontal="left"/>
    </xf>
    <xf numFmtId="0" fontId="10" fillId="2" borderId="69" xfId="0" applyFont="1" applyFill="1" applyBorder="1" applyAlignment="1">
      <alignment horizontal="center"/>
    </xf>
    <xf numFmtId="0" fontId="12" fillId="2" borderId="52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7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164" fontId="5" fillId="0" borderId="55" xfId="0" applyNumberFormat="1" applyFont="1" applyBorder="1" applyAlignment="1">
      <alignment horizontal="center"/>
    </xf>
    <xf numFmtId="0" fontId="15" fillId="0" borderId="5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0" fillId="0" borderId="30" xfId="0" applyFont="1" applyBorder="1"/>
    <xf numFmtId="0" fontId="10" fillId="0" borderId="47" xfId="0" applyFont="1" applyFill="1" applyBorder="1"/>
    <xf numFmtId="0" fontId="10" fillId="2" borderId="30" xfId="0" applyFont="1" applyFill="1" applyBorder="1" applyAlignment="1">
      <alignment vertical="center" wrapText="1"/>
    </xf>
    <xf numFmtId="0" fontId="10" fillId="2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vertical="center" wrapText="1"/>
    </xf>
    <xf numFmtId="0" fontId="10" fillId="3" borderId="47" xfId="0" applyFont="1" applyFill="1" applyBorder="1" applyAlignment="1">
      <alignment wrapText="1"/>
    </xf>
    <xf numFmtId="0" fontId="10" fillId="4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10" fillId="2" borderId="47" xfId="0" applyFont="1" applyFill="1" applyBorder="1" applyAlignment="1"/>
    <xf numFmtId="0" fontId="7" fillId="3" borderId="47" xfId="0" applyFont="1" applyFill="1" applyBorder="1" applyAlignment="1"/>
    <xf numFmtId="0" fontId="7" fillId="4" borderId="48" xfId="0" applyFont="1" applyFill="1" applyBorder="1" applyAlignment="1"/>
    <xf numFmtId="0" fontId="7" fillId="3" borderId="48" xfId="0" applyFont="1" applyFill="1" applyBorder="1" applyAlignment="1"/>
    <xf numFmtId="0" fontId="7" fillId="4" borderId="49" xfId="0" applyFont="1" applyFill="1" applyBorder="1" applyAlignment="1"/>
    <xf numFmtId="0" fontId="7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 vertical="center" wrapText="1"/>
    </xf>
    <xf numFmtId="0" fontId="10" fillId="3" borderId="55" xfId="0" applyFont="1" applyFill="1" applyBorder="1" applyAlignment="1">
      <alignment horizontal="center" wrapText="1"/>
    </xf>
    <xf numFmtId="0" fontId="7" fillId="0" borderId="5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29" xfId="0" applyFont="1" applyBorder="1" applyAlignment="1"/>
    <xf numFmtId="0" fontId="9" fillId="0" borderId="30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5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7" fillId="0" borderId="6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J12"/>
  <sheetViews>
    <sheetView zoomScale="60" zoomScaleNormal="60" workbookViewId="0">
      <selection activeCell="A2" sqref="A2:C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</cols>
  <sheetData>
    <row r="2" spans="1:10" ht="22.8">
      <c r="A2" s="6" t="s">
        <v>194</v>
      </c>
      <c r="B2" s="7"/>
      <c r="C2" s="6" t="s">
        <v>195</v>
      </c>
      <c r="D2" s="6"/>
      <c r="E2" s="8" t="s">
        <v>2</v>
      </c>
      <c r="F2" s="7">
        <v>1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ht="15.6">
      <c r="A4" s="104"/>
      <c r="B4" s="620" t="s">
        <v>40</v>
      </c>
      <c r="C4" s="364"/>
      <c r="D4" s="482"/>
      <c r="E4" s="620"/>
      <c r="F4" s="619"/>
      <c r="G4" s="341" t="s">
        <v>23</v>
      </c>
      <c r="H4" s="342"/>
      <c r="I4" s="343"/>
      <c r="J4" s="420" t="s">
        <v>24</v>
      </c>
    </row>
    <row r="5" spans="1:10" ht="16.2" thickBot="1">
      <c r="A5" s="105" t="s">
        <v>0</v>
      </c>
      <c r="B5" s="131" t="s">
        <v>41</v>
      </c>
      <c r="C5" s="626" t="s">
        <v>42</v>
      </c>
      <c r="D5" s="163" t="s">
        <v>39</v>
      </c>
      <c r="E5" s="131" t="s">
        <v>27</v>
      </c>
      <c r="F5" s="125" t="s">
        <v>38</v>
      </c>
      <c r="G5" s="308" t="s">
        <v>28</v>
      </c>
      <c r="H5" s="90" t="s">
        <v>29</v>
      </c>
      <c r="I5" s="91" t="s">
        <v>30</v>
      </c>
      <c r="J5" s="421" t="s">
        <v>31</v>
      </c>
    </row>
    <row r="6" spans="1:10" ht="34.5" customHeight="1">
      <c r="A6" s="108" t="s">
        <v>7</v>
      </c>
      <c r="B6" s="177">
        <v>25</v>
      </c>
      <c r="C6" s="322" t="s">
        <v>20</v>
      </c>
      <c r="D6" s="470" t="s">
        <v>51</v>
      </c>
      <c r="E6" s="472">
        <v>150</v>
      </c>
      <c r="F6" s="177"/>
      <c r="G6" s="40">
        <v>0.6</v>
      </c>
      <c r="H6" s="41">
        <v>0.45</v>
      </c>
      <c r="I6" s="46">
        <v>12.3</v>
      </c>
      <c r="J6" s="682">
        <v>54.9</v>
      </c>
    </row>
    <row r="7" spans="1:10" ht="34.5" customHeight="1">
      <c r="A7" s="106"/>
      <c r="B7" s="172">
        <v>30</v>
      </c>
      <c r="C7" s="189" t="s">
        <v>9</v>
      </c>
      <c r="D7" s="222" t="s">
        <v>16</v>
      </c>
      <c r="E7" s="172">
        <v>200</v>
      </c>
      <c r="F7" s="222"/>
      <c r="G7" s="309">
        <v>6</v>
      </c>
      <c r="H7" s="17">
        <v>6.28</v>
      </c>
      <c r="I7" s="43">
        <v>7.12</v>
      </c>
      <c r="J7" s="332">
        <v>109.74</v>
      </c>
    </row>
    <row r="8" spans="1:10" ht="34.5" customHeight="1">
      <c r="A8" s="109"/>
      <c r="B8" s="172">
        <v>255</v>
      </c>
      <c r="C8" s="189" t="s">
        <v>10</v>
      </c>
      <c r="D8" s="222" t="s">
        <v>192</v>
      </c>
      <c r="E8" s="172">
        <v>250</v>
      </c>
      <c r="F8" s="222"/>
      <c r="G8" s="309">
        <v>27.75</v>
      </c>
      <c r="H8" s="17">
        <v>11.25</v>
      </c>
      <c r="I8" s="43">
        <v>38</v>
      </c>
      <c r="J8" s="243">
        <v>365.25</v>
      </c>
    </row>
    <row r="9" spans="1:10" ht="34.5" customHeight="1">
      <c r="A9" s="109"/>
      <c r="B9" s="172">
        <v>98</v>
      </c>
      <c r="C9" s="189" t="s">
        <v>18</v>
      </c>
      <c r="D9" s="222" t="s">
        <v>17</v>
      </c>
      <c r="E9" s="172">
        <v>200</v>
      </c>
      <c r="F9" s="222"/>
      <c r="G9" s="309">
        <v>0.4</v>
      </c>
      <c r="H9" s="17">
        <v>0</v>
      </c>
      <c r="I9" s="43">
        <v>27</v>
      </c>
      <c r="J9" s="332">
        <v>110</v>
      </c>
    </row>
    <row r="10" spans="1:10" ht="34.5" customHeight="1">
      <c r="A10" s="109"/>
      <c r="B10" s="175">
        <v>119</v>
      </c>
      <c r="C10" s="189" t="s">
        <v>14</v>
      </c>
      <c r="D10" s="222" t="s">
        <v>57</v>
      </c>
      <c r="E10" s="172">
        <v>30</v>
      </c>
      <c r="F10" s="222"/>
      <c r="G10" s="309">
        <v>2.13</v>
      </c>
      <c r="H10" s="17">
        <v>0.21</v>
      </c>
      <c r="I10" s="43">
        <v>13.26</v>
      </c>
      <c r="J10" s="332">
        <v>72</v>
      </c>
    </row>
    <row r="11" spans="1:10" ht="34.5" customHeight="1">
      <c r="A11" s="109"/>
      <c r="B11" s="172">
        <v>120</v>
      </c>
      <c r="C11" s="189" t="s">
        <v>15</v>
      </c>
      <c r="D11" s="222" t="s">
        <v>48</v>
      </c>
      <c r="E11" s="172">
        <v>20</v>
      </c>
      <c r="F11" s="222"/>
      <c r="G11" s="309">
        <v>1.1399999999999999</v>
      </c>
      <c r="H11" s="17">
        <v>0.22</v>
      </c>
      <c r="I11" s="43">
        <v>7.44</v>
      </c>
      <c r="J11" s="332">
        <v>36.26</v>
      </c>
    </row>
    <row r="12" spans="1:10">
      <c r="A12" s="2"/>
      <c r="B12" s="4"/>
      <c r="C12" s="2"/>
      <c r="D12" s="2"/>
      <c r="E12" s="2"/>
      <c r="F12" s="9"/>
      <c r="G12" s="10"/>
      <c r="H12" s="9"/>
      <c r="I12" s="2"/>
      <c r="J12" s="12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10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04"/>
      <c r="B4" s="157"/>
      <c r="C4" s="80" t="s">
        <v>40</v>
      </c>
      <c r="D4" s="81"/>
      <c r="E4" s="82"/>
      <c r="F4" s="83"/>
      <c r="G4" s="8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3"/>
    </row>
    <row r="5" spans="1:24" s="18" customFormat="1" ht="47.4" thickBot="1">
      <c r="A5" s="105" t="s">
        <v>0</v>
      </c>
      <c r="B5" s="158"/>
      <c r="C5" s="86" t="s">
        <v>41</v>
      </c>
      <c r="D5" s="87" t="s">
        <v>42</v>
      </c>
      <c r="E5" s="88" t="s">
        <v>39</v>
      </c>
      <c r="F5" s="88" t="s">
        <v>27</v>
      </c>
      <c r="G5" s="86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489" t="s">
        <v>137</v>
      </c>
    </row>
    <row r="6" spans="1:24" s="18" customFormat="1" ht="15.6">
      <c r="A6" s="905"/>
      <c r="B6" s="785"/>
      <c r="C6" s="177" t="s">
        <v>47</v>
      </c>
      <c r="D6" s="322" t="s">
        <v>20</v>
      </c>
      <c r="E6" s="533" t="s">
        <v>45</v>
      </c>
      <c r="F6" s="177">
        <v>17</v>
      </c>
      <c r="G6" s="906"/>
      <c r="H6" s="347">
        <v>1.7</v>
      </c>
      <c r="I6" s="41">
        <v>4.42</v>
      </c>
      <c r="J6" s="42">
        <v>0.85</v>
      </c>
      <c r="K6" s="244">
        <v>49.98</v>
      </c>
      <c r="L6" s="347">
        <v>0</v>
      </c>
      <c r="M6" s="40">
        <v>0</v>
      </c>
      <c r="N6" s="41">
        <v>0.1</v>
      </c>
      <c r="O6" s="41">
        <v>0</v>
      </c>
      <c r="P6" s="46">
        <v>0</v>
      </c>
      <c r="Q6" s="347">
        <v>25.16</v>
      </c>
      <c r="R6" s="41">
        <v>18.190000000000001</v>
      </c>
      <c r="S6" s="41">
        <v>3.74</v>
      </c>
      <c r="T6" s="41">
        <v>0.1</v>
      </c>
      <c r="U6" s="41">
        <v>0</v>
      </c>
      <c r="V6" s="41">
        <v>0</v>
      </c>
      <c r="W6" s="41">
        <v>0</v>
      </c>
      <c r="X6" s="42">
        <v>0</v>
      </c>
    </row>
    <row r="7" spans="1:24" s="18" customFormat="1" ht="15.6">
      <c r="A7" s="905"/>
      <c r="B7" s="930" t="s">
        <v>76</v>
      </c>
      <c r="C7" s="230">
        <v>153</v>
      </c>
      <c r="D7" s="457" t="s">
        <v>86</v>
      </c>
      <c r="E7" s="305" t="s">
        <v>89</v>
      </c>
      <c r="F7" s="230">
        <v>90</v>
      </c>
      <c r="G7" s="497"/>
      <c r="H7" s="320">
        <v>12.69</v>
      </c>
      <c r="I7" s="59">
        <v>9</v>
      </c>
      <c r="J7" s="95">
        <v>12.6</v>
      </c>
      <c r="K7" s="319">
        <v>181.98</v>
      </c>
      <c r="L7" s="58">
        <v>7.0000000000000007E-2</v>
      </c>
      <c r="M7" s="58">
        <v>0.13</v>
      </c>
      <c r="N7" s="59">
        <v>12.85</v>
      </c>
      <c r="O7" s="59">
        <v>54</v>
      </c>
      <c r="P7" s="60">
        <v>0.23</v>
      </c>
      <c r="Q7" s="320">
        <v>39.340000000000003</v>
      </c>
      <c r="R7" s="59">
        <v>131.54</v>
      </c>
      <c r="S7" s="59">
        <v>27.1</v>
      </c>
      <c r="T7" s="59">
        <v>2.17</v>
      </c>
      <c r="U7" s="59">
        <v>310.86</v>
      </c>
      <c r="V7" s="59">
        <v>6.0000000000000001E-3</v>
      </c>
      <c r="W7" s="59">
        <v>1.7999999999999999E-2</v>
      </c>
      <c r="X7" s="95">
        <v>0.12</v>
      </c>
    </row>
    <row r="8" spans="1:24" s="18" customFormat="1" ht="15.6">
      <c r="A8" s="905"/>
      <c r="B8" s="541" t="s">
        <v>78</v>
      </c>
      <c r="C8" s="231">
        <v>89</v>
      </c>
      <c r="D8" s="306" t="s">
        <v>10</v>
      </c>
      <c r="E8" s="400" t="s">
        <v>118</v>
      </c>
      <c r="F8" s="821">
        <v>90</v>
      </c>
      <c r="G8" s="237"/>
      <c r="H8" s="931">
        <v>14.88</v>
      </c>
      <c r="I8" s="932">
        <v>13.95</v>
      </c>
      <c r="J8" s="933">
        <v>3.3</v>
      </c>
      <c r="K8" s="934">
        <v>198.45</v>
      </c>
      <c r="L8" s="931">
        <v>0.05</v>
      </c>
      <c r="M8" s="935">
        <v>0.11</v>
      </c>
      <c r="N8" s="932">
        <v>1</v>
      </c>
      <c r="O8" s="932">
        <v>49</v>
      </c>
      <c r="P8" s="936">
        <v>0</v>
      </c>
      <c r="Q8" s="931">
        <v>17.02</v>
      </c>
      <c r="R8" s="932">
        <v>127.1</v>
      </c>
      <c r="S8" s="932">
        <v>23.09</v>
      </c>
      <c r="T8" s="932">
        <v>1.29</v>
      </c>
      <c r="U8" s="932">
        <v>266.67</v>
      </c>
      <c r="V8" s="932">
        <v>6.0000000000000001E-3</v>
      </c>
      <c r="W8" s="932">
        <v>0</v>
      </c>
      <c r="X8" s="933">
        <v>0.05</v>
      </c>
    </row>
    <row r="9" spans="1:24" s="18" customFormat="1" ht="15.6">
      <c r="A9" s="905"/>
      <c r="B9" s="213"/>
      <c r="C9" s="173">
        <v>53</v>
      </c>
      <c r="D9" s="340" t="s">
        <v>66</v>
      </c>
      <c r="E9" s="431" t="s">
        <v>63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18" customFormat="1" ht="15.6">
      <c r="A10" s="905"/>
      <c r="B10" s="377"/>
      <c r="C10" s="267">
        <v>107</v>
      </c>
      <c r="D10" s="222" t="s">
        <v>18</v>
      </c>
      <c r="E10" s="274" t="s">
        <v>148</v>
      </c>
      <c r="F10" s="172">
        <v>200</v>
      </c>
      <c r="G10" s="329"/>
      <c r="H10" s="309">
        <v>0.8</v>
      </c>
      <c r="I10" s="17">
        <v>0.2</v>
      </c>
      <c r="J10" s="43">
        <v>23.2</v>
      </c>
      <c r="K10" s="242">
        <v>94.4</v>
      </c>
      <c r="L10" s="357">
        <v>0.02</v>
      </c>
      <c r="M10" s="21"/>
      <c r="N10" s="22">
        <v>4</v>
      </c>
      <c r="O10" s="22">
        <v>0</v>
      </c>
      <c r="P10" s="50"/>
      <c r="Q10" s="21">
        <v>16</v>
      </c>
      <c r="R10" s="22">
        <v>18</v>
      </c>
      <c r="S10" s="22">
        <v>10</v>
      </c>
      <c r="T10" s="22">
        <v>0.4</v>
      </c>
      <c r="U10" s="22"/>
      <c r="V10" s="22"/>
      <c r="W10" s="22"/>
      <c r="X10" s="50"/>
    </row>
    <row r="11" spans="1:24" s="18" customFormat="1" ht="15.6">
      <c r="A11" s="905"/>
      <c r="B11" s="213"/>
      <c r="C11" s="175">
        <v>119</v>
      </c>
      <c r="D11" s="222" t="s">
        <v>14</v>
      </c>
      <c r="E11" s="189" t="s">
        <v>19</v>
      </c>
      <c r="F11" s="172">
        <v>25</v>
      </c>
      <c r="G11" s="329"/>
      <c r="H11" s="309">
        <v>1.78</v>
      </c>
      <c r="I11" s="17">
        <v>0.18</v>
      </c>
      <c r="J11" s="43">
        <v>11.05</v>
      </c>
      <c r="K11" s="243">
        <v>60</v>
      </c>
      <c r="L11" s="357">
        <v>2.5000000000000001E-2</v>
      </c>
      <c r="M11" s="21">
        <v>8.0000000000000002E-3</v>
      </c>
      <c r="N11" s="22">
        <v>0</v>
      </c>
      <c r="O11" s="22">
        <v>0</v>
      </c>
      <c r="P11" s="50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18" customFormat="1" ht="15.6">
      <c r="A12" s="905"/>
      <c r="B12" s="213"/>
      <c r="C12" s="172">
        <v>120</v>
      </c>
      <c r="D12" s="222" t="s">
        <v>15</v>
      </c>
      <c r="E12" s="189" t="s">
        <v>48</v>
      </c>
      <c r="F12" s="172">
        <v>20</v>
      </c>
      <c r="G12" s="329"/>
      <c r="H12" s="309">
        <v>1.1399999999999999</v>
      </c>
      <c r="I12" s="17">
        <v>0.22</v>
      </c>
      <c r="J12" s="43">
        <v>7.44</v>
      </c>
      <c r="K12" s="243">
        <v>36.26</v>
      </c>
      <c r="L12" s="357">
        <v>0.02</v>
      </c>
      <c r="M12" s="21">
        <v>2.4E-2</v>
      </c>
      <c r="N12" s="22">
        <v>0.08</v>
      </c>
      <c r="O12" s="22">
        <v>0</v>
      </c>
      <c r="P12" s="50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26.4" customHeight="1">
      <c r="A13" s="106" t="s">
        <v>6</v>
      </c>
      <c r="B13" s="540" t="s">
        <v>76</v>
      </c>
      <c r="C13" s="510"/>
      <c r="D13" s="457"/>
      <c r="E13" s="402" t="s">
        <v>21</v>
      </c>
      <c r="F13" s="382">
        <f>F6+F7+F9+F10+F11+F12</f>
        <v>502</v>
      </c>
      <c r="G13" s="561"/>
      <c r="H13" s="254">
        <f t="shared" ref="H13:X13" si="0">H6+H7+H9+H10+H11+H12</f>
        <v>21.41</v>
      </c>
      <c r="I13" s="24">
        <f t="shared" si="0"/>
        <v>18.97</v>
      </c>
      <c r="J13" s="72">
        <f t="shared" si="0"/>
        <v>87.39</v>
      </c>
      <c r="K13" s="230">
        <f t="shared" si="0"/>
        <v>609.06999999999994</v>
      </c>
      <c r="L13" s="57">
        <f t="shared" si="0"/>
        <v>0.16500000000000001</v>
      </c>
      <c r="M13" s="24">
        <f t="shared" si="0"/>
        <v>0.192</v>
      </c>
      <c r="N13" s="24">
        <f t="shared" si="0"/>
        <v>17.029999999999998</v>
      </c>
      <c r="O13" s="24">
        <f t="shared" si="0"/>
        <v>72.900000000000006</v>
      </c>
      <c r="P13" s="138">
        <f t="shared" si="0"/>
        <v>0.31</v>
      </c>
      <c r="Q13" s="254">
        <f t="shared" si="0"/>
        <v>101.5</v>
      </c>
      <c r="R13" s="24">
        <f t="shared" si="0"/>
        <v>326.06</v>
      </c>
      <c r="S13" s="24">
        <f t="shared" si="0"/>
        <v>91.81</v>
      </c>
      <c r="T13" s="24">
        <f t="shared" si="0"/>
        <v>4.3599999999999994</v>
      </c>
      <c r="U13" s="24">
        <f t="shared" si="0"/>
        <v>408.13</v>
      </c>
      <c r="V13" s="24">
        <f t="shared" si="0"/>
        <v>8.8000000000000005E-3</v>
      </c>
      <c r="W13" s="24">
        <f t="shared" si="0"/>
        <v>0.03</v>
      </c>
      <c r="X13" s="72">
        <f t="shared" si="0"/>
        <v>0.159</v>
      </c>
    </row>
    <row r="14" spans="1:24" s="38" customFormat="1" ht="26.4" customHeight="1">
      <c r="A14" s="107"/>
      <c r="B14" s="541" t="s">
        <v>78</v>
      </c>
      <c r="C14" s="303"/>
      <c r="D14" s="556"/>
      <c r="E14" s="403" t="s">
        <v>21</v>
      </c>
      <c r="F14" s="381">
        <f>F6+F8+F9+F10+F11+F12</f>
        <v>502</v>
      </c>
      <c r="G14" s="562"/>
      <c r="H14" s="564">
        <f t="shared" ref="H14:X14" si="1">H6+H8+H9+H10+H11+H12</f>
        <v>23.600000000000005</v>
      </c>
      <c r="I14" s="73">
        <f t="shared" si="1"/>
        <v>23.919999999999995</v>
      </c>
      <c r="J14" s="565">
        <f t="shared" si="1"/>
        <v>78.089999999999989</v>
      </c>
      <c r="K14" s="303">
        <f t="shared" si="1"/>
        <v>625.54</v>
      </c>
      <c r="L14" s="74">
        <f t="shared" si="1"/>
        <v>0.14499999999999999</v>
      </c>
      <c r="M14" s="73">
        <f t="shared" si="1"/>
        <v>0.17200000000000001</v>
      </c>
      <c r="N14" s="73">
        <f t="shared" si="1"/>
        <v>5.18</v>
      </c>
      <c r="O14" s="73">
        <f t="shared" si="1"/>
        <v>67.900000000000006</v>
      </c>
      <c r="P14" s="572">
        <f t="shared" si="1"/>
        <v>0.08</v>
      </c>
      <c r="Q14" s="564">
        <f t="shared" si="1"/>
        <v>79.179999999999993</v>
      </c>
      <c r="R14" s="73">
        <f t="shared" si="1"/>
        <v>321.62</v>
      </c>
      <c r="S14" s="73">
        <f t="shared" si="1"/>
        <v>87.8</v>
      </c>
      <c r="T14" s="73">
        <f t="shared" si="1"/>
        <v>3.4800000000000004</v>
      </c>
      <c r="U14" s="73">
        <f t="shared" si="1"/>
        <v>363.94</v>
      </c>
      <c r="V14" s="73">
        <f t="shared" si="1"/>
        <v>8.8000000000000005E-3</v>
      </c>
      <c r="W14" s="73">
        <f t="shared" si="1"/>
        <v>1.2E-2</v>
      </c>
      <c r="X14" s="565">
        <f t="shared" si="1"/>
        <v>8.8999999999999996E-2</v>
      </c>
    </row>
    <row r="15" spans="1:24" s="38" customFormat="1" ht="40.5" customHeight="1">
      <c r="A15" s="107"/>
      <c r="B15" s="540" t="s">
        <v>76</v>
      </c>
      <c r="C15" s="302"/>
      <c r="D15" s="557"/>
      <c r="E15" s="558" t="s">
        <v>22</v>
      </c>
      <c r="F15" s="498"/>
      <c r="G15" s="563"/>
      <c r="H15" s="566"/>
      <c r="I15" s="135"/>
      <c r="J15" s="136"/>
      <c r="K15" s="570">
        <f>K13/23.5</f>
        <v>25.917872340425529</v>
      </c>
      <c r="L15" s="568"/>
      <c r="M15" s="568"/>
      <c r="N15" s="135"/>
      <c r="O15" s="135"/>
      <c r="P15" s="573"/>
      <c r="Q15" s="566"/>
      <c r="R15" s="135"/>
      <c r="S15" s="135"/>
      <c r="T15" s="135"/>
      <c r="U15" s="135"/>
      <c r="V15" s="135"/>
      <c r="W15" s="135"/>
      <c r="X15" s="136"/>
    </row>
    <row r="16" spans="1:24" s="38" customFormat="1" ht="26.25" customHeight="1" thickBot="1">
      <c r="A16" s="107"/>
      <c r="B16" s="543" t="s">
        <v>78</v>
      </c>
      <c r="C16" s="234"/>
      <c r="D16" s="458"/>
      <c r="E16" s="405" t="s">
        <v>22</v>
      </c>
      <c r="F16" s="799"/>
      <c r="G16" s="800"/>
      <c r="H16" s="414"/>
      <c r="I16" s="206"/>
      <c r="J16" s="207"/>
      <c r="K16" s="907">
        <f>K14/23.5</f>
        <v>26.618723404255316</v>
      </c>
      <c r="L16" s="908"/>
      <c r="M16" s="908"/>
      <c r="N16" s="206"/>
      <c r="O16" s="206"/>
      <c r="P16" s="238"/>
      <c r="Q16" s="414"/>
      <c r="R16" s="206"/>
      <c r="S16" s="206"/>
      <c r="T16" s="206"/>
      <c r="U16" s="206"/>
      <c r="V16" s="206"/>
      <c r="W16" s="206"/>
      <c r="X16" s="207"/>
    </row>
    <row r="17" spans="1:24" s="18" customFormat="1" ht="33.75" customHeight="1">
      <c r="A17" s="108" t="s">
        <v>7</v>
      </c>
      <c r="B17" s="150"/>
      <c r="C17" s="578">
        <v>28</v>
      </c>
      <c r="D17" s="286" t="s">
        <v>20</v>
      </c>
      <c r="E17" s="579" t="s">
        <v>167</v>
      </c>
      <c r="F17" s="534">
        <v>60</v>
      </c>
      <c r="G17" s="667"/>
      <c r="H17" s="671">
        <v>0.42</v>
      </c>
      <c r="I17" s="672">
        <v>0.06</v>
      </c>
      <c r="J17" s="673">
        <v>1.02</v>
      </c>
      <c r="K17" s="674">
        <v>6.18</v>
      </c>
      <c r="L17" s="702">
        <v>0.02</v>
      </c>
      <c r="M17" s="467">
        <v>0.02</v>
      </c>
      <c r="N17" s="53">
        <v>6</v>
      </c>
      <c r="O17" s="53">
        <v>10</v>
      </c>
      <c r="P17" s="54">
        <v>0</v>
      </c>
      <c r="Q17" s="467">
        <v>13.8</v>
      </c>
      <c r="R17" s="53">
        <v>25.2</v>
      </c>
      <c r="S17" s="53">
        <v>8.4</v>
      </c>
      <c r="T17" s="53">
        <v>0.36</v>
      </c>
      <c r="U17" s="53">
        <v>117.6</v>
      </c>
      <c r="V17" s="53">
        <v>0</v>
      </c>
      <c r="W17" s="53">
        <v>2.0000000000000001E-4</v>
      </c>
      <c r="X17" s="54">
        <v>0</v>
      </c>
    </row>
    <row r="18" spans="1:24" s="38" customFormat="1" ht="33.75" customHeight="1">
      <c r="A18" s="107"/>
      <c r="B18" s="554"/>
      <c r="C18" s="127">
        <v>34</v>
      </c>
      <c r="D18" s="168" t="s">
        <v>9</v>
      </c>
      <c r="E18" s="225" t="s">
        <v>79</v>
      </c>
      <c r="F18" s="288">
        <v>200</v>
      </c>
      <c r="G18" s="127"/>
      <c r="H18" s="321">
        <v>9</v>
      </c>
      <c r="I18" s="102">
        <v>5.6</v>
      </c>
      <c r="J18" s="103">
        <v>13.8</v>
      </c>
      <c r="K18" s="267">
        <v>141</v>
      </c>
      <c r="L18" s="321">
        <v>0.24</v>
      </c>
      <c r="M18" s="265">
        <v>0.1</v>
      </c>
      <c r="N18" s="102">
        <v>1.1599999999999999</v>
      </c>
      <c r="O18" s="102">
        <v>160</v>
      </c>
      <c r="P18" s="264">
        <v>0</v>
      </c>
      <c r="Q18" s="265">
        <v>45.56</v>
      </c>
      <c r="R18" s="102">
        <v>86.52</v>
      </c>
      <c r="S18" s="102">
        <v>28.94</v>
      </c>
      <c r="T18" s="102">
        <v>2.16</v>
      </c>
      <c r="U18" s="102">
        <v>499.2</v>
      </c>
      <c r="V18" s="102">
        <v>4.0000000000000001E-3</v>
      </c>
      <c r="W18" s="102">
        <v>2E-3</v>
      </c>
      <c r="X18" s="264">
        <v>0.02</v>
      </c>
    </row>
    <row r="19" spans="1:24" s="38" customFormat="1" ht="33.75" customHeight="1">
      <c r="A19" s="116"/>
      <c r="B19" s="151"/>
      <c r="C19" s="127">
        <v>86</v>
      </c>
      <c r="D19" s="259" t="s">
        <v>10</v>
      </c>
      <c r="E19" s="389" t="s">
        <v>82</v>
      </c>
      <c r="F19" s="235">
        <v>240</v>
      </c>
      <c r="G19" s="127"/>
      <c r="H19" s="309">
        <v>20.88</v>
      </c>
      <c r="I19" s="17">
        <v>8.8800000000000008</v>
      </c>
      <c r="J19" s="20">
        <v>24.48</v>
      </c>
      <c r="K19" s="242">
        <v>428.64</v>
      </c>
      <c r="L19" s="309">
        <v>0.21</v>
      </c>
      <c r="M19" s="19">
        <v>0.22</v>
      </c>
      <c r="N19" s="17">
        <v>11.16</v>
      </c>
      <c r="O19" s="17">
        <v>24</v>
      </c>
      <c r="P19" s="43">
        <v>0</v>
      </c>
      <c r="Q19" s="19">
        <v>37.65</v>
      </c>
      <c r="R19" s="17">
        <v>237.07</v>
      </c>
      <c r="S19" s="17">
        <v>53.66</v>
      </c>
      <c r="T19" s="17">
        <v>3.04</v>
      </c>
      <c r="U19" s="17">
        <v>971.5</v>
      </c>
      <c r="V19" s="17">
        <v>1.4E-2</v>
      </c>
      <c r="W19" s="17">
        <v>5.0000000000000001E-4</v>
      </c>
      <c r="X19" s="43">
        <v>0.12</v>
      </c>
    </row>
    <row r="20" spans="1:24" s="18" customFormat="1" ht="43.5" customHeight="1">
      <c r="A20" s="109"/>
      <c r="B20" s="153"/>
      <c r="C20" s="126">
        <v>102</v>
      </c>
      <c r="D20" s="325" t="s">
        <v>18</v>
      </c>
      <c r="E20" s="307" t="s">
        <v>83</v>
      </c>
      <c r="F20" s="232">
        <v>200</v>
      </c>
      <c r="G20" s="126"/>
      <c r="H20" s="309">
        <v>1</v>
      </c>
      <c r="I20" s="17">
        <v>0</v>
      </c>
      <c r="J20" s="20">
        <v>23.6</v>
      </c>
      <c r="K20" s="242">
        <v>98.4</v>
      </c>
      <c r="L20" s="309">
        <v>0.02</v>
      </c>
      <c r="M20" s="19">
        <v>0.02</v>
      </c>
      <c r="N20" s="17">
        <v>0.78</v>
      </c>
      <c r="O20" s="17">
        <v>60</v>
      </c>
      <c r="P20" s="43">
        <v>0</v>
      </c>
      <c r="Q20" s="19">
        <v>57.3</v>
      </c>
      <c r="R20" s="17">
        <v>45.38</v>
      </c>
      <c r="S20" s="17">
        <v>30.14</v>
      </c>
      <c r="T20" s="17">
        <v>1.08</v>
      </c>
      <c r="U20" s="17">
        <v>243</v>
      </c>
      <c r="V20" s="17">
        <v>5.9999999999999995E-4</v>
      </c>
      <c r="W20" s="17">
        <v>4.0000000000000002E-4</v>
      </c>
      <c r="X20" s="43">
        <v>0</v>
      </c>
    </row>
    <row r="21" spans="1:24" s="18" customFormat="1" ht="33.75" customHeight="1">
      <c r="A21" s="109"/>
      <c r="B21" s="153"/>
      <c r="C21" s="128">
        <v>119</v>
      </c>
      <c r="D21" s="189" t="s">
        <v>14</v>
      </c>
      <c r="E21" s="226" t="s">
        <v>57</v>
      </c>
      <c r="F21" s="173">
        <v>30</v>
      </c>
      <c r="G21" s="173"/>
      <c r="H21" s="21">
        <v>2.13</v>
      </c>
      <c r="I21" s="22">
        <v>0.21</v>
      </c>
      <c r="J21" s="23">
        <v>13.26</v>
      </c>
      <c r="K21" s="355">
        <v>72</v>
      </c>
      <c r="L21" s="357">
        <v>0.03</v>
      </c>
      <c r="M21" s="21">
        <v>0.01</v>
      </c>
      <c r="N21" s="22">
        <v>0</v>
      </c>
      <c r="O21" s="22">
        <v>0</v>
      </c>
      <c r="P21" s="50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3.75" customHeight="1">
      <c r="A22" s="109"/>
      <c r="B22" s="153"/>
      <c r="C22" s="165">
        <v>120</v>
      </c>
      <c r="D22" s="189" t="s">
        <v>15</v>
      </c>
      <c r="E22" s="226" t="s">
        <v>48</v>
      </c>
      <c r="F22" s="173">
        <v>20</v>
      </c>
      <c r="G22" s="173"/>
      <c r="H22" s="21">
        <v>1.1399999999999999</v>
      </c>
      <c r="I22" s="22">
        <v>0.22</v>
      </c>
      <c r="J22" s="23">
        <v>7.44</v>
      </c>
      <c r="K22" s="355">
        <v>36.26</v>
      </c>
      <c r="L22" s="357">
        <v>0.02</v>
      </c>
      <c r="M22" s="21">
        <v>2.4E-2</v>
      </c>
      <c r="N22" s="22">
        <v>0.08</v>
      </c>
      <c r="O22" s="22">
        <v>0</v>
      </c>
      <c r="P22" s="50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38" customFormat="1" ht="33.75" customHeight="1">
      <c r="A23" s="116"/>
      <c r="B23" s="554"/>
      <c r="C23" s="127"/>
      <c r="D23" s="259"/>
      <c r="E23" s="390" t="s">
        <v>21</v>
      </c>
      <c r="F23" s="350">
        <f>SUM(F17:F22)</f>
        <v>750</v>
      </c>
      <c r="G23" s="127"/>
      <c r="H23" s="357">
        <f>H17+H18+H19+H20+H21+H22</f>
        <v>34.57</v>
      </c>
      <c r="I23" s="22">
        <f t="shared" ref="I23:J23" si="2">I17+I18+I19+I20+I21+I22</f>
        <v>14.97</v>
      </c>
      <c r="J23" s="23">
        <f t="shared" si="2"/>
        <v>83.6</v>
      </c>
      <c r="K23" s="283">
        <f>K17+K18+K19+K20+K21+K22</f>
        <v>782.4799999999999</v>
      </c>
      <c r="L23" s="357">
        <f t="shared" ref="L23:X23" si="3">L17+L18+L19+L20+L21+L22</f>
        <v>0.54</v>
      </c>
      <c r="M23" s="22">
        <f t="shared" si="3"/>
        <v>0.39400000000000007</v>
      </c>
      <c r="N23" s="22">
        <f t="shared" si="3"/>
        <v>19.18</v>
      </c>
      <c r="O23" s="22">
        <f t="shared" si="3"/>
        <v>254</v>
      </c>
      <c r="P23" s="50">
        <f t="shared" si="3"/>
        <v>0</v>
      </c>
      <c r="Q23" s="21">
        <f t="shared" si="3"/>
        <v>172.21</v>
      </c>
      <c r="R23" s="22">
        <f t="shared" si="3"/>
        <v>483.56999999999994</v>
      </c>
      <c r="S23" s="22">
        <f t="shared" si="3"/>
        <v>148.83999999999997</v>
      </c>
      <c r="T23" s="22">
        <f t="shared" si="3"/>
        <v>7.94</v>
      </c>
      <c r="U23" s="22">
        <f t="shared" si="3"/>
        <v>1932.7</v>
      </c>
      <c r="V23" s="22">
        <f t="shared" si="3"/>
        <v>2.1600000000000001E-2</v>
      </c>
      <c r="W23" s="22">
        <f t="shared" si="3"/>
        <v>7.1000000000000004E-3</v>
      </c>
      <c r="X23" s="22">
        <f t="shared" si="3"/>
        <v>0.152</v>
      </c>
    </row>
    <row r="24" spans="1:24" s="38" customFormat="1" ht="33.75" customHeight="1" thickBot="1">
      <c r="A24" s="143"/>
      <c r="B24" s="555"/>
      <c r="C24" s="338"/>
      <c r="D24" s="171"/>
      <c r="E24" s="392" t="s">
        <v>22</v>
      </c>
      <c r="F24" s="176"/>
      <c r="G24" s="262"/>
      <c r="H24" s="258"/>
      <c r="I24" s="55"/>
      <c r="J24" s="164"/>
      <c r="K24" s="506">
        <f>K23/23.5</f>
        <v>33.297021276595743</v>
      </c>
      <c r="L24" s="258"/>
      <c r="M24" s="196"/>
      <c r="N24" s="55"/>
      <c r="O24" s="55"/>
      <c r="P24" s="144"/>
      <c r="Q24" s="196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D27" s="11"/>
      <c r="E27" s="27"/>
      <c r="F27" s="28"/>
      <c r="G27" s="11"/>
      <c r="H27" s="11"/>
      <c r="I27" s="11"/>
      <c r="J27" s="11"/>
    </row>
    <row r="28" spans="1:24" ht="18">
      <c r="A28" s="67" t="s">
        <v>68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>
      <c r="A29" s="64" t="s">
        <v>69</v>
      </c>
      <c r="B29" s="142"/>
      <c r="C29" s="65"/>
      <c r="D29" s="66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X32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3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11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0"/>
      <c r="C4" s="620" t="s">
        <v>40</v>
      </c>
      <c r="D4" s="646"/>
      <c r="E4" s="200"/>
      <c r="F4" s="620"/>
      <c r="G4" s="619"/>
      <c r="H4" s="333" t="s">
        <v>23</v>
      </c>
      <c r="I4" s="84"/>
      <c r="J4" s="334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3"/>
    </row>
    <row r="5" spans="1:24" s="18" customFormat="1" ht="47.4" thickBot="1">
      <c r="A5" s="181" t="s">
        <v>0</v>
      </c>
      <c r="B5" s="131"/>
      <c r="C5" s="131" t="s">
        <v>41</v>
      </c>
      <c r="D5" s="647" t="s">
        <v>42</v>
      </c>
      <c r="E5" s="131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421" t="s">
        <v>31</v>
      </c>
      <c r="L5" s="738" t="s">
        <v>32</v>
      </c>
      <c r="M5" s="738" t="s">
        <v>131</v>
      </c>
      <c r="N5" s="738" t="s">
        <v>33</v>
      </c>
      <c r="O5" s="855" t="s">
        <v>132</v>
      </c>
      <c r="P5" s="738" t="s">
        <v>133</v>
      </c>
      <c r="Q5" s="738" t="s">
        <v>34</v>
      </c>
      <c r="R5" s="738" t="s">
        <v>35</v>
      </c>
      <c r="S5" s="738" t="s">
        <v>36</v>
      </c>
      <c r="T5" s="738" t="s">
        <v>37</v>
      </c>
      <c r="U5" s="738" t="s">
        <v>134</v>
      </c>
      <c r="V5" s="738" t="s">
        <v>135</v>
      </c>
      <c r="W5" s="738" t="s">
        <v>136</v>
      </c>
      <c r="X5" s="738" t="s">
        <v>137</v>
      </c>
    </row>
    <row r="6" spans="1:24" s="18" customFormat="1" ht="26.4" customHeight="1">
      <c r="A6" s="132" t="s">
        <v>6</v>
      </c>
      <c r="B6" s="177"/>
      <c r="C6" s="172">
        <v>25</v>
      </c>
      <c r="D6" s="648" t="s">
        <v>20</v>
      </c>
      <c r="E6" s="652" t="s">
        <v>51</v>
      </c>
      <c r="F6" s="276">
        <v>150</v>
      </c>
      <c r="G6" s="488"/>
      <c r="H6" s="465">
        <v>0.6</v>
      </c>
      <c r="I6" s="53">
        <v>0.45</v>
      </c>
      <c r="J6" s="54">
        <v>12.3</v>
      </c>
      <c r="K6" s="356">
        <v>54.9</v>
      </c>
      <c r="L6" s="465">
        <v>0.03</v>
      </c>
      <c r="M6" s="53">
        <v>4.4999999999999998E-2</v>
      </c>
      <c r="N6" s="53">
        <v>7.5</v>
      </c>
      <c r="O6" s="53">
        <v>3</v>
      </c>
      <c r="P6" s="531">
        <v>0</v>
      </c>
      <c r="Q6" s="465">
        <v>28.5</v>
      </c>
      <c r="R6" s="53">
        <v>24</v>
      </c>
      <c r="S6" s="53">
        <v>18</v>
      </c>
      <c r="T6" s="53">
        <v>3.45</v>
      </c>
      <c r="U6" s="53">
        <v>232.5</v>
      </c>
      <c r="V6" s="53">
        <v>3.0000000000000001E-3</v>
      </c>
      <c r="W6" s="53">
        <v>2.9999999999999997E-4</v>
      </c>
      <c r="X6" s="54">
        <v>0.03</v>
      </c>
    </row>
    <row r="7" spans="1:24" s="38" customFormat="1" ht="26.4" customHeight="1">
      <c r="A7" s="182"/>
      <c r="B7" s="151"/>
      <c r="C7" s="173">
        <v>125</v>
      </c>
      <c r="D7" s="649" t="s">
        <v>92</v>
      </c>
      <c r="E7" s="168" t="s">
        <v>175</v>
      </c>
      <c r="F7" s="173">
        <v>150</v>
      </c>
      <c r="G7" s="261"/>
      <c r="H7" s="519">
        <v>7.65</v>
      </c>
      <c r="I7" s="118">
        <v>5.25</v>
      </c>
      <c r="J7" s="123">
        <v>40.200000000000003</v>
      </c>
      <c r="K7" s="645">
        <v>238.2</v>
      </c>
      <c r="L7" s="424">
        <v>7.4999999999999997E-2</v>
      </c>
      <c r="M7" s="29">
        <v>4.4999999999999998E-2</v>
      </c>
      <c r="N7" s="29">
        <v>0.01</v>
      </c>
      <c r="O7" s="29">
        <v>15</v>
      </c>
      <c r="P7" s="943">
        <v>0.12</v>
      </c>
      <c r="Q7" s="424">
        <v>51.94</v>
      </c>
      <c r="R7" s="29">
        <v>72.510000000000005</v>
      </c>
      <c r="S7" s="29">
        <v>10.65</v>
      </c>
      <c r="T7" s="29">
        <v>0.96</v>
      </c>
      <c r="U7" s="29">
        <v>76.14</v>
      </c>
      <c r="V7" s="29">
        <v>8.9999999999999998E-4</v>
      </c>
      <c r="W7" s="29">
        <v>0</v>
      </c>
      <c r="X7" s="49">
        <v>1.4999999999999999E-2</v>
      </c>
    </row>
    <row r="8" spans="1:24" s="38" customFormat="1" ht="15.6">
      <c r="A8" s="182"/>
      <c r="B8" s="151"/>
      <c r="C8" s="172">
        <v>114</v>
      </c>
      <c r="D8" s="222" t="s">
        <v>46</v>
      </c>
      <c r="E8" s="274" t="s">
        <v>53</v>
      </c>
      <c r="F8" s="473">
        <v>200</v>
      </c>
      <c r="G8" s="213"/>
      <c r="H8" s="309">
        <v>0.2</v>
      </c>
      <c r="I8" s="17">
        <v>0</v>
      </c>
      <c r="J8" s="43">
        <v>11</v>
      </c>
      <c r="K8" s="331">
        <v>44.8</v>
      </c>
      <c r="L8" s="309">
        <v>0</v>
      </c>
      <c r="M8" s="17">
        <v>0</v>
      </c>
      <c r="N8" s="17">
        <v>0.08</v>
      </c>
      <c r="O8" s="17">
        <v>0</v>
      </c>
      <c r="P8" s="20">
        <v>0</v>
      </c>
      <c r="Q8" s="30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15.6">
      <c r="A9" s="182"/>
      <c r="B9" s="942"/>
      <c r="C9" s="172" t="s">
        <v>188</v>
      </c>
      <c r="D9" s="222" t="s">
        <v>18</v>
      </c>
      <c r="E9" s="274" t="s">
        <v>190</v>
      </c>
      <c r="F9" s="473">
        <v>200</v>
      </c>
      <c r="G9" s="213"/>
      <c r="H9" s="309">
        <v>5.4</v>
      </c>
      <c r="I9" s="17">
        <v>4.2</v>
      </c>
      <c r="J9" s="43">
        <v>18</v>
      </c>
      <c r="K9" s="331">
        <v>131.4</v>
      </c>
      <c r="L9" s="309"/>
      <c r="M9" s="17"/>
      <c r="N9" s="17"/>
      <c r="O9" s="17"/>
      <c r="P9" s="20"/>
      <c r="Q9" s="309"/>
      <c r="R9" s="17"/>
      <c r="S9" s="17"/>
      <c r="T9" s="17"/>
      <c r="U9" s="17"/>
      <c r="V9" s="17"/>
      <c r="W9" s="17"/>
      <c r="X9" s="43"/>
    </row>
    <row r="10" spans="1:24" s="38" customFormat="1" ht="26.4" customHeight="1">
      <c r="A10" s="182"/>
      <c r="B10" s="192"/>
      <c r="C10" s="267">
        <v>119</v>
      </c>
      <c r="D10" s="649" t="s">
        <v>57</v>
      </c>
      <c r="E10" s="168" t="s">
        <v>43</v>
      </c>
      <c r="F10" s="173">
        <v>30</v>
      </c>
      <c r="G10" s="623"/>
      <c r="H10" s="357">
        <v>2.13</v>
      </c>
      <c r="I10" s="22">
        <v>0.21</v>
      </c>
      <c r="J10" s="50">
        <v>13.26</v>
      </c>
      <c r="K10" s="585">
        <v>72</v>
      </c>
      <c r="L10" s="357">
        <v>0.03</v>
      </c>
      <c r="M10" s="22">
        <v>0.01</v>
      </c>
      <c r="N10" s="22">
        <v>0</v>
      </c>
      <c r="O10" s="22">
        <v>0</v>
      </c>
      <c r="P10" s="23">
        <v>0</v>
      </c>
      <c r="Q10" s="35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6.4" customHeight="1">
      <c r="A11" s="182"/>
      <c r="B11" s="192"/>
      <c r="C11" s="173">
        <v>120</v>
      </c>
      <c r="D11" s="649" t="s">
        <v>48</v>
      </c>
      <c r="E11" s="168" t="s">
        <v>13</v>
      </c>
      <c r="F11" s="173">
        <v>30</v>
      </c>
      <c r="G11" s="623"/>
      <c r="H11" s="357">
        <v>1.71</v>
      </c>
      <c r="I11" s="22">
        <v>0.33</v>
      </c>
      <c r="J11" s="50">
        <v>11.16</v>
      </c>
      <c r="K11" s="585">
        <v>54.39</v>
      </c>
      <c r="L11" s="357">
        <v>0.02</v>
      </c>
      <c r="M11" s="22">
        <v>0.03</v>
      </c>
      <c r="N11" s="22">
        <v>0.1</v>
      </c>
      <c r="O11" s="22">
        <v>0</v>
      </c>
      <c r="P11" s="23">
        <v>0</v>
      </c>
      <c r="Q11" s="357">
        <v>8.5</v>
      </c>
      <c r="R11" s="22">
        <v>30</v>
      </c>
      <c r="S11" s="22">
        <v>10.25</v>
      </c>
      <c r="T11" s="22">
        <v>0.56999999999999995</v>
      </c>
      <c r="U11" s="22">
        <v>91.87</v>
      </c>
      <c r="V11" s="22">
        <v>2.5000000000000001E-3</v>
      </c>
      <c r="W11" s="22">
        <v>2.5000000000000001E-3</v>
      </c>
      <c r="X11" s="50">
        <v>0.02</v>
      </c>
    </row>
    <row r="12" spans="1:24" s="38" customFormat="1" ht="26.4" customHeight="1">
      <c r="A12" s="182"/>
      <c r="B12" s="173"/>
      <c r="C12" s="173"/>
      <c r="D12" s="649"/>
      <c r="E12" s="197" t="s">
        <v>21</v>
      </c>
      <c r="F12" s="350">
        <f>SUM(F6:F11)</f>
        <v>760</v>
      </c>
      <c r="G12" s="353"/>
      <c r="H12" s="575">
        <f t="shared" ref="H12:X12" si="0">SUM(H6:H11)</f>
        <v>17.690000000000001</v>
      </c>
      <c r="I12" s="101">
        <f t="shared" si="0"/>
        <v>10.440000000000001</v>
      </c>
      <c r="J12" s="351">
        <f t="shared" si="0"/>
        <v>105.92</v>
      </c>
      <c r="K12" s="511">
        <f>SUM(K6:K11)</f>
        <v>595.68999999999994</v>
      </c>
      <c r="L12" s="575">
        <f t="shared" si="0"/>
        <v>0.155</v>
      </c>
      <c r="M12" s="101">
        <f t="shared" si="0"/>
        <v>0.13</v>
      </c>
      <c r="N12" s="101">
        <f t="shared" si="0"/>
        <v>7.6899999999999995</v>
      </c>
      <c r="O12" s="101">
        <f t="shared" si="0"/>
        <v>18</v>
      </c>
      <c r="P12" s="352">
        <f t="shared" si="0"/>
        <v>0.12</v>
      </c>
      <c r="Q12" s="575">
        <f t="shared" si="0"/>
        <v>113.6</v>
      </c>
      <c r="R12" s="101">
        <f t="shared" si="0"/>
        <v>199.57</v>
      </c>
      <c r="S12" s="101">
        <f t="shared" si="0"/>
        <v>62.48</v>
      </c>
      <c r="T12" s="101">
        <f t="shared" si="0"/>
        <v>6.62</v>
      </c>
      <c r="U12" s="101">
        <f t="shared" si="0"/>
        <v>429.09</v>
      </c>
      <c r="V12" s="101">
        <f t="shared" si="0"/>
        <v>7.4000000000000003E-3</v>
      </c>
      <c r="W12" s="101">
        <f t="shared" si="0"/>
        <v>4.8000000000000004E-3</v>
      </c>
      <c r="X12" s="351">
        <f t="shared" si="0"/>
        <v>6.5000000000000002E-2</v>
      </c>
    </row>
    <row r="13" spans="1:24" s="38" customFormat="1" ht="26.4" customHeight="1" thickBot="1">
      <c r="A13" s="182"/>
      <c r="B13" s="173"/>
      <c r="C13" s="173"/>
      <c r="D13" s="649"/>
      <c r="E13" s="653" t="s">
        <v>22</v>
      </c>
      <c r="F13" s="173"/>
      <c r="G13" s="261"/>
      <c r="H13" s="317"/>
      <c r="I13" s="193"/>
      <c r="J13" s="194"/>
      <c r="K13" s="435">
        <f>K12/23.5</f>
        <v>25.348510638297871</v>
      </c>
      <c r="L13" s="317"/>
      <c r="M13" s="19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26.4" customHeight="1">
      <c r="A14" s="184" t="s">
        <v>7</v>
      </c>
      <c r="B14" s="177"/>
      <c r="C14" s="536">
        <v>135</v>
      </c>
      <c r="D14" s="517" t="s">
        <v>20</v>
      </c>
      <c r="E14" s="223" t="s">
        <v>176</v>
      </c>
      <c r="F14" s="195">
        <v>60</v>
      </c>
      <c r="G14" s="344"/>
      <c r="H14" s="633">
        <v>1.2</v>
      </c>
      <c r="I14" s="515">
        <v>5.4</v>
      </c>
      <c r="J14" s="634">
        <v>5.16</v>
      </c>
      <c r="K14" s="245">
        <v>73.2</v>
      </c>
      <c r="L14" s="633">
        <v>0.01</v>
      </c>
      <c r="M14" s="514">
        <v>0.03</v>
      </c>
      <c r="N14" s="515">
        <v>4.2</v>
      </c>
      <c r="O14" s="515">
        <v>90</v>
      </c>
      <c r="P14" s="516">
        <v>0</v>
      </c>
      <c r="Q14" s="633">
        <v>24.6</v>
      </c>
      <c r="R14" s="515">
        <v>40.200000000000003</v>
      </c>
      <c r="S14" s="515">
        <v>21</v>
      </c>
      <c r="T14" s="515">
        <v>4.2</v>
      </c>
      <c r="U14" s="515">
        <v>189</v>
      </c>
      <c r="V14" s="515">
        <v>0</v>
      </c>
      <c r="W14" s="515">
        <v>0</v>
      </c>
      <c r="X14" s="634">
        <v>0</v>
      </c>
    </row>
    <row r="15" spans="1:24" s="18" customFormat="1" ht="26.4" customHeight="1">
      <c r="A15" s="132"/>
      <c r="B15" s="174"/>
      <c r="C15" s="174">
        <v>138</v>
      </c>
      <c r="D15" s="650" t="s">
        <v>9</v>
      </c>
      <c r="E15" s="654" t="s">
        <v>93</v>
      </c>
      <c r="F15" s="232">
        <v>200</v>
      </c>
      <c r="G15" s="126"/>
      <c r="H15" s="310">
        <v>6.2</v>
      </c>
      <c r="I15" s="13">
        <v>6.2</v>
      </c>
      <c r="J15" s="47">
        <v>11</v>
      </c>
      <c r="K15" s="175">
        <v>125.8</v>
      </c>
      <c r="L15" s="98">
        <v>0.08</v>
      </c>
      <c r="M15" s="98">
        <v>0.04</v>
      </c>
      <c r="N15" s="13">
        <v>10.7</v>
      </c>
      <c r="O15" s="13">
        <v>100.5</v>
      </c>
      <c r="P15" s="47">
        <v>0</v>
      </c>
      <c r="Q15" s="98">
        <v>32.44</v>
      </c>
      <c r="R15" s="13">
        <v>77.28</v>
      </c>
      <c r="S15" s="13">
        <v>51.28</v>
      </c>
      <c r="T15" s="13">
        <v>3.77</v>
      </c>
      <c r="U15" s="13">
        <v>261.8</v>
      </c>
      <c r="V15" s="13">
        <v>4.0000000000000001E-3</v>
      </c>
      <c r="W15" s="13">
        <v>0</v>
      </c>
      <c r="X15" s="47">
        <v>1.7999999999999999E-2</v>
      </c>
    </row>
    <row r="16" spans="1:24" s="38" customFormat="1" ht="26.4" customHeight="1">
      <c r="A16" s="133"/>
      <c r="B16" s="151"/>
      <c r="C16" s="173">
        <v>80</v>
      </c>
      <c r="D16" s="649" t="s">
        <v>10</v>
      </c>
      <c r="E16" s="655" t="s">
        <v>103</v>
      </c>
      <c r="F16" s="235">
        <v>90</v>
      </c>
      <c r="G16" s="127"/>
      <c r="H16" s="310">
        <v>14.85</v>
      </c>
      <c r="I16" s="13">
        <v>13.32</v>
      </c>
      <c r="J16" s="47">
        <v>5.94</v>
      </c>
      <c r="K16" s="175">
        <v>202.68</v>
      </c>
      <c r="L16" s="98">
        <v>0.06</v>
      </c>
      <c r="M16" s="98">
        <v>0.1</v>
      </c>
      <c r="N16" s="13">
        <v>3.38</v>
      </c>
      <c r="O16" s="13">
        <v>19.5</v>
      </c>
      <c r="P16" s="47">
        <v>0</v>
      </c>
      <c r="Q16" s="98">
        <v>20.58</v>
      </c>
      <c r="R16" s="13">
        <v>74.39</v>
      </c>
      <c r="S16" s="13">
        <v>22.98</v>
      </c>
      <c r="T16" s="13">
        <v>0.95</v>
      </c>
      <c r="U16" s="13">
        <v>204</v>
      </c>
      <c r="V16" s="13">
        <v>0</v>
      </c>
      <c r="W16" s="13">
        <v>0</v>
      </c>
      <c r="X16" s="13">
        <v>0.09</v>
      </c>
    </row>
    <row r="17" spans="1:24" s="38" customFormat="1" ht="26.4" customHeight="1">
      <c r="A17" s="133"/>
      <c r="B17" s="151"/>
      <c r="C17" s="173">
        <v>54</v>
      </c>
      <c r="D17" s="648" t="s">
        <v>87</v>
      </c>
      <c r="E17" s="190" t="s">
        <v>44</v>
      </c>
      <c r="F17" s="172">
        <v>150</v>
      </c>
      <c r="G17" s="165"/>
      <c r="H17" s="357">
        <v>7.2</v>
      </c>
      <c r="I17" s="22">
        <v>5.0999999999999996</v>
      </c>
      <c r="J17" s="50">
        <v>33.9</v>
      </c>
      <c r="K17" s="245">
        <v>210.3</v>
      </c>
      <c r="L17" s="21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3.75" customHeight="1">
      <c r="A18" s="134"/>
      <c r="B18" s="174"/>
      <c r="C18" s="127">
        <v>98</v>
      </c>
      <c r="D18" s="189" t="s">
        <v>18</v>
      </c>
      <c r="E18" s="316" t="s">
        <v>17</v>
      </c>
      <c r="F18" s="248">
        <v>200</v>
      </c>
      <c r="G18" s="528"/>
      <c r="H18" s="309">
        <v>0.4</v>
      </c>
      <c r="I18" s="17">
        <v>0</v>
      </c>
      <c r="J18" s="20">
        <v>27</v>
      </c>
      <c r="K18" s="243">
        <v>110</v>
      </c>
      <c r="L18" s="19">
        <v>0</v>
      </c>
      <c r="M18" s="19">
        <v>0</v>
      </c>
      <c r="N18" s="17">
        <v>1.4</v>
      </c>
      <c r="O18" s="17">
        <v>0</v>
      </c>
      <c r="P18" s="43">
        <v>0</v>
      </c>
      <c r="Q18" s="309">
        <v>12.8</v>
      </c>
      <c r="R18" s="17">
        <v>2.2000000000000002</v>
      </c>
      <c r="S18" s="17">
        <v>1.8</v>
      </c>
      <c r="T18" s="17">
        <v>0.5</v>
      </c>
      <c r="U18" s="17">
        <v>0.6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75"/>
      <c r="C19" s="175">
        <v>119</v>
      </c>
      <c r="D19" s="648" t="s">
        <v>57</v>
      </c>
      <c r="E19" s="190" t="s">
        <v>43</v>
      </c>
      <c r="F19" s="172">
        <v>30</v>
      </c>
      <c r="G19" s="165"/>
      <c r="H19" s="309">
        <v>2.13</v>
      </c>
      <c r="I19" s="17">
        <v>0.21</v>
      </c>
      <c r="J19" s="43">
        <v>13.26</v>
      </c>
      <c r="K19" s="242">
        <v>72</v>
      </c>
      <c r="L19" s="21">
        <v>0.03</v>
      </c>
      <c r="M19" s="21">
        <v>0.01</v>
      </c>
      <c r="N19" s="22">
        <v>0</v>
      </c>
      <c r="O19" s="22">
        <v>0</v>
      </c>
      <c r="P19" s="23">
        <v>0</v>
      </c>
      <c r="Q19" s="357">
        <v>11.1</v>
      </c>
      <c r="R19" s="22">
        <v>65.400000000000006</v>
      </c>
      <c r="S19" s="22">
        <v>19.5</v>
      </c>
      <c r="T19" s="22">
        <v>0.84</v>
      </c>
      <c r="U19" s="22">
        <v>27.9</v>
      </c>
      <c r="V19" s="22">
        <v>1E-3</v>
      </c>
      <c r="W19" s="22">
        <v>2E-3</v>
      </c>
      <c r="X19" s="22">
        <v>0</v>
      </c>
    </row>
    <row r="20" spans="1:24" s="18" customFormat="1" ht="26.4" customHeight="1">
      <c r="A20" s="134"/>
      <c r="B20" s="175"/>
      <c r="C20" s="175">
        <v>120</v>
      </c>
      <c r="D20" s="648" t="s">
        <v>48</v>
      </c>
      <c r="E20" s="190" t="s">
        <v>48</v>
      </c>
      <c r="F20" s="172">
        <v>25</v>
      </c>
      <c r="G20" s="165"/>
      <c r="H20" s="309">
        <v>1.42</v>
      </c>
      <c r="I20" s="17">
        <v>0.27</v>
      </c>
      <c r="J20" s="43">
        <v>9.3000000000000007</v>
      </c>
      <c r="K20" s="242">
        <v>45.32</v>
      </c>
      <c r="L20" s="19">
        <v>0.02</v>
      </c>
      <c r="M20" s="19">
        <v>0.03</v>
      </c>
      <c r="N20" s="17">
        <v>0.1</v>
      </c>
      <c r="O20" s="17">
        <v>0</v>
      </c>
      <c r="P20" s="20">
        <v>0</v>
      </c>
      <c r="Q20" s="309">
        <v>8.5</v>
      </c>
      <c r="R20" s="17">
        <v>30</v>
      </c>
      <c r="S20" s="17">
        <v>10.25</v>
      </c>
      <c r="T20" s="17">
        <v>0.56999999999999995</v>
      </c>
      <c r="U20" s="17">
        <v>91.87</v>
      </c>
      <c r="V20" s="17">
        <v>2.5000000000000001E-3</v>
      </c>
      <c r="W20" s="17">
        <v>2.5000000000000001E-3</v>
      </c>
      <c r="X20" s="43">
        <v>0.02</v>
      </c>
    </row>
    <row r="21" spans="1:24" s="38" customFormat="1" ht="26.4" customHeight="1">
      <c r="A21" s="133"/>
      <c r="B21" s="151"/>
      <c r="C21" s="178"/>
      <c r="D21" s="651"/>
      <c r="E21" s="197" t="s">
        <v>21</v>
      </c>
      <c r="F21" s="246">
        <f>SUM(F14:F20)</f>
        <v>755</v>
      </c>
      <c r="G21" s="336"/>
      <c r="H21" s="257">
        <f t="shared" ref="H21:J21" si="1">SUM(H14:H20)</f>
        <v>33.4</v>
      </c>
      <c r="I21" s="120">
        <f t="shared" si="1"/>
        <v>30.500000000000004</v>
      </c>
      <c r="J21" s="122">
        <f t="shared" si="1"/>
        <v>105.56</v>
      </c>
      <c r="K21" s="246">
        <f>SUM(K14:K20)</f>
        <v>839.30000000000007</v>
      </c>
      <c r="L21" s="121">
        <f t="shared" ref="L21:X21" si="2">SUM(L14:L20)</f>
        <v>0.41000000000000003</v>
      </c>
      <c r="M21" s="120">
        <f t="shared" si="2"/>
        <v>0.32000000000000006</v>
      </c>
      <c r="N21" s="120">
        <f t="shared" si="2"/>
        <v>19.779999999999998</v>
      </c>
      <c r="O21" s="120">
        <f t="shared" si="2"/>
        <v>210</v>
      </c>
      <c r="P21" s="122">
        <f t="shared" si="2"/>
        <v>0</v>
      </c>
      <c r="Q21" s="121">
        <f t="shared" si="2"/>
        <v>124.57</v>
      </c>
      <c r="R21" s="120">
        <f t="shared" si="2"/>
        <v>498.34000000000003</v>
      </c>
      <c r="S21" s="120">
        <f t="shared" si="2"/>
        <v>266.8</v>
      </c>
      <c r="T21" s="120">
        <f t="shared" si="2"/>
        <v>15.51</v>
      </c>
      <c r="U21" s="120">
        <f t="shared" si="2"/>
        <v>1048.9699999999998</v>
      </c>
      <c r="V21" s="120">
        <f t="shared" si="2"/>
        <v>1.0500000000000001E-2</v>
      </c>
      <c r="W21" s="120">
        <f t="shared" si="2"/>
        <v>9.4999999999999998E-3</v>
      </c>
      <c r="X21" s="120">
        <f t="shared" si="2"/>
        <v>0.14799999999999999</v>
      </c>
    </row>
    <row r="22" spans="1:24" s="38" customFormat="1" ht="26.4" customHeight="1" thickBot="1">
      <c r="A22" s="185"/>
      <c r="B22" s="152"/>
      <c r="C22" s="179"/>
      <c r="D22" s="292"/>
      <c r="E22" s="198" t="s">
        <v>22</v>
      </c>
      <c r="F22" s="176"/>
      <c r="G22" s="262"/>
      <c r="H22" s="258"/>
      <c r="I22" s="55"/>
      <c r="J22" s="144"/>
      <c r="K22" s="247">
        <f>K21/23.5</f>
        <v>35.714893617021282</v>
      </c>
      <c r="L22" s="196"/>
      <c r="M22" s="196"/>
      <c r="N22" s="55"/>
      <c r="O22" s="55"/>
      <c r="P22" s="144"/>
      <c r="Q22" s="196"/>
      <c r="R22" s="55"/>
      <c r="S22" s="55"/>
      <c r="T22" s="55"/>
      <c r="U22" s="55"/>
      <c r="V22" s="55"/>
      <c r="W22" s="55"/>
      <c r="X22" s="55"/>
    </row>
    <row r="23" spans="1:24">
      <c r="A23" s="9"/>
      <c r="B23" s="33"/>
      <c r="C23" s="33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72" customFormat="1" ht="18">
      <c r="A24" s="520"/>
      <c r="B24" s="363"/>
      <c r="C24" s="360"/>
      <c r="D24" s="360"/>
      <c r="E24" s="361"/>
      <c r="F24" s="362"/>
      <c r="G24" s="360"/>
      <c r="H24" s="360"/>
      <c r="I24" s="360"/>
      <c r="J24" s="360"/>
    </row>
    <row r="25" spans="1:24" ht="18">
      <c r="A25" s="11"/>
      <c r="B25" s="483"/>
      <c r="C25" s="483"/>
      <c r="D25" s="11"/>
      <c r="E25" s="27"/>
      <c r="F25" s="28"/>
      <c r="G25" s="11"/>
      <c r="H25" s="11"/>
      <c r="I25" s="11"/>
      <c r="J25" s="11"/>
    </row>
    <row r="26" spans="1:24">
      <c r="D26" s="11"/>
      <c r="E26" s="11"/>
      <c r="F26" s="11"/>
      <c r="G26" s="11"/>
      <c r="H26" s="11"/>
      <c r="I26" s="11"/>
      <c r="J26" s="11"/>
    </row>
    <row r="27" spans="1:24">
      <c r="D27" s="11"/>
      <c r="E27" s="11"/>
      <c r="F27" s="11"/>
      <c r="G27" s="11"/>
      <c r="H27" s="11"/>
      <c r="I27" s="11"/>
      <c r="J27" s="11"/>
    </row>
    <row r="28" spans="1:24">
      <c r="D28" s="11"/>
      <c r="E28" s="11"/>
      <c r="F28" s="11"/>
      <c r="G28" s="11"/>
      <c r="H28" s="11"/>
      <c r="I28" s="11"/>
      <c r="J28" s="11"/>
    </row>
    <row r="29" spans="1:24">
      <c r="D29" s="11"/>
      <c r="E29" s="11"/>
      <c r="F29" s="11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X44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2.44140625" customWidth="1"/>
  </cols>
  <sheetData>
    <row r="2" spans="1:24" ht="22.8">
      <c r="A2" s="6" t="s">
        <v>1</v>
      </c>
      <c r="B2" s="7"/>
      <c r="C2" s="7"/>
      <c r="D2" s="6" t="s">
        <v>3</v>
      </c>
      <c r="E2" s="6"/>
      <c r="F2" s="8" t="s">
        <v>2</v>
      </c>
      <c r="G2" s="147">
        <v>12</v>
      </c>
      <c r="H2" s="6"/>
      <c r="K2" s="8"/>
      <c r="L2" s="7"/>
      <c r="M2" s="1"/>
      <c r="N2" s="2"/>
    </row>
    <row r="3" spans="1:24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364"/>
      <c r="E4" s="200"/>
      <c r="F4" s="619"/>
      <c r="G4" s="689"/>
      <c r="H4" s="710" t="s">
        <v>23</v>
      </c>
      <c r="I4" s="342"/>
      <c r="J4" s="712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31"/>
      <c r="C5" s="163" t="s">
        <v>41</v>
      </c>
      <c r="D5" s="658" t="s">
        <v>42</v>
      </c>
      <c r="E5" s="131" t="s">
        <v>39</v>
      </c>
      <c r="F5" s="125" t="s">
        <v>27</v>
      </c>
      <c r="G5" s="131" t="s">
        <v>38</v>
      </c>
      <c r="H5" s="711" t="s">
        <v>28</v>
      </c>
      <c r="I5" s="14" t="s">
        <v>29</v>
      </c>
      <c r="J5" s="713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693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26.4" customHeight="1">
      <c r="A6" s="182" t="s">
        <v>6</v>
      </c>
      <c r="B6" s="857" t="s">
        <v>76</v>
      </c>
      <c r="C6" s="858">
        <v>10</v>
      </c>
      <c r="D6" s="832" t="s">
        <v>20</v>
      </c>
      <c r="E6" s="859" t="s">
        <v>166</v>
      </c>
      <c r="F6" s="860">
        <v>60</v>
      </c>
      <c r="G6" s="861"/>
      <c r="H6" s="412">
        <v>0.48</v>
      </c>
      <c r="I6" s="70">
        <v>4.8600000000000003</v>
      </c>
      <c r="J6" s="139">
        <v>1.2</v>
      </c>
      <c r="K6" s="861">
        <v>50.28</v>
      </c>
      <c r="L6" s="862">
        <v>0.02</v>
      </c>
      <c r="M6" s="863">
        <v>0.02</v>
      </c>
      <c r="N6" s="863">
        <v>7.9</v>
      </c>
      <c r="O6" s="864">
        <v>20</v>
      </c>
      <c r="P6" s="865">
        <v>0</v>
      </c>
      <c r="Q6" s="862">
        <v>18.73</v>
      </c>
      <c r="R6" s="863">
        <v>25.25</v>
      </c>
      <c r="S6" s="863">
        <v>9.35</v>
      </c>
      <c r="T6" s="863">
        <v>0.37</v>
      </c>
      <c r="U6" s="863">
        <v>114.23</v>
      </c>
      <c r="V6" s="863">
        <v>0</v>
      </c>
      <c r="W6" s="863">
        <v>0</v>
      </c>
      <c r="X6" s="866">
        <v>0</v>
      </c>
    </row>
    <row r="7" spans="1:24" s="18" customFormat="1" ht="26.4" customHeight="1">
      <c r="A7" s="182"/>
      <c r="B7" s="237" t="s">
        <v>78</v>
      </c>
      <c r="C7" s="231">
        <v>28</v>
      </c>
      <c r="D7" s="833" t="s">
        <v>20</v>
      </c>
      <c r="E7" s="400" t="s">
        <v>167</v>
      </c>
      <c r="F7" s="708">
        <v>60</v>
      </c>
      <c r="G7" s="237"/>
      <c r="H7" s="311">
        <v>0.42</v>
      </c>
      <c r="I7" s="76">
        <v>0.06</v>
      </c>
      <c r="J7" s="700">
        <v>1.02</v>
      </c>
      <c r="K7" s="867">
        <v>6.18</v>
      </c>
      <c r="L7" s="311">
        <v>0.02</v>
      </c>
      <c r="M7" s="76">
        <v>0.02</v>
      </c>
      <c r="N7" s="76">
        <v>6</v>
      </c>
      <c r="O7" s="76">
        <v>10</v>
      </c>
      <c r="P7" s="700">
        <v>0</v>
      </c>
      <c r="Q7" s="311">
        <v>13.8</v>
      </c>
      <c r="R7" s="76">
        <v>25.2</v>
      </c>
      <c r="S7" s="76">
        <v>8.4</v>
      </c>
      <c r="T7" s="76">
        <v>0.36</v>
      </c>
      <c r="U7" s="76">
        <v>117.6</v>
      </c>
      <c r="V7" s="76">
        <v>0</v>
      </c>
      <c r="W7" s="76">
        <v>2.0000000000000001E-4</v>
      </c>
      <c r="X7" s="137">
        <v>0</v>
      </c>
    </row>
    <row r="8" spans="1:24" s="38" customFormat="1" ht="26.4" customHeight="1">
      <c r="A8" s="182"/>
      <c r="B8" s="202" t="s">
        <v>76</v>
      </c>
      <c r="C8" s="230">
        <v>91</v>
      </c>
      <c r="D8" s="201" t="s">
        <v>94</v>
      </c>
      <c r="E8" s="201" t="s">
        <v>95</v>
      </c>
      <c r="F8" s="208">
        <v>90</v>
      </c>
      <c r="G8" s="305"/>
      <c r="H8" s="69">
        <v>17.82</v>
      </c>
      <c r="I8" s="70">
        <v>11.97</v>
      </c>
      <c r="J8" s="139">
        <v>8.2799999999999994</v>
      </c>
      <c r="K8" s="714">
        <v>211.77</v>
      </c>
      <c r="L8" s="412">
        <v>0.36</v>
      </c>
      <c r="M8" s="69">
        <v>0.14000000000000001</v>
      </c>
      <c r="N8" s="70">
        <v>0.09</v>
      </c>
      <c r="O8" s="70">
        <v>0.45</v>
      </c>
      <c r="P8" s="71">
        <v>0.14000000000000001</v>
      </c>
      <c r="Q8" s="412">
        <v>54.18</v>
      </c>
      <c r="R8" s="70">
        <v>117.54</v>
      </c>
      <c r="S8" s="70">
        <v>24.85</v>
      </c>
      <c r="T8" s="70">
        <v>1.6</v>
      </c>
      <c r="U8" s="70">
        <v>223.7</v>
      </c>
      <c r="V8" s="70">
        <v>7.0000000000000001E-3</v>
      </c>
      <c r="W8" s="70">
        <v>1.8E-3</v>
      </c>
      <c r="X8" s="71">
        <v>3.5999999999999997E-2</v>
      </c>
    </row>
    <row r="9" spans="1:24" s="38" customFormat="1" ht="26.4" customHeight="1">
      <c r="A9" s="182"/>
      <c r="B9" s="204" t="s">
        <v>78</v>
      </c>
      <c r="C9" s="231">
        <v>89</v>
      </c>
      <c r="D9" s="205" t="s">
        <v>86</v>
      </c>
      <c r="E9" s="205" t="s">
        <v>96</v>
      </c>
      <c r="F9" s="209">
        <v>90</v>
      </c>
      <c r="G9" s="306"/>
      <c r="H9" s="695">
        <v>14.88</v>
      </c>
      <c r="I9" s="100">
        <v>13.95</v>
      </c>
      <c r="J9" s="661">
        <v>3.3</v>
      </c>
      <c r="K9" s="715">
        <v>198.45</v>
      </c>
      <c r="L9" s="576">
        <v>0.05</v>
      </c>
      <c r="M9" s="695">
        <v>0.11</v>
      </c>
      <c r="N9" s="100">
        <v>1</v>
      </c>
      <c r="O9" s="100">
        <v>49</v>
      </c>
      <c r="P9" s="577">
        <v>0</v>
      </c>
      <c r="Q9" s="576">
        <v>17.02</v>
      </c>
      <c r="R9" s="100">
        <v>127.1</v>
      </c>
      <c r="S9" s="100">
        <v>23.09</v>
      </c>
      <c r="T9" s="100">
        <v>1.29</v>
      </c>
      <c r="U9" s="100">
        <v>266.67</v>
      </c>
      <c r="V9" s="100">
        <v>6.0000000000000001E-3</v>
      </c>
      <c r="W9" s="100">
        <v>0</v>
      </c>
      <c r="X9" s="577">
        <v>0.05</v>
      </c>
    </row>
    <row r="10" spans="1:24" s="38" customFormat="1" ht="26.4" customHeight="1">
      <c r="A10" s="182"/>
      <c r="B10" s="202"/>
      <c r="C10" s="230">
        <v>51</v>
      </c>
      <c r="D10" s="201" t="s">
        <v>66</v>
      </c>
      <c r="E10" s="704" t="s">
        <v>173</v>
      </c>
      <c r="F10" s="705">
        <v>150</v>
      </c>
      <c r="G10" s="230"/>
      <c r="H10" s="58">
        <v>3.3</v>
      </c>
      <c r="I10" s="59">
        <v>3.9</v>
      </c>
      <c r="J10" s="60">
        <v>25.65</v>
      </c>
      <c r="K10" s="319">
        <v>151.35</v>
      </c>
      <c r="L10" s="320">
        <v>0.15</v>
      </c>
      <c r="M10" s="58">
        <v>0.09</v>
      </c>
      <c r="N10" s="59">
        <v>21</v>
      </c>
      <c r="O10" s="59">
        <v>0</v>
      </c>
      <c r="P10" s="95">
        <v>0</v>
      </c>
      <c r="Q10" s="320">
        <v>14.01</v>
      </c>
      <c r="R10" s="59">
        <v>78.63</v>
      </c>
      <c r="S10" s="59">
        <v>29.37</v>
      </c>
      <c r="T10" s="59">
        <v>1.32</v>
      </c>
      <c r="U10" s="59">
        <v>809.4</v>
      </c>
      <c r="V10" s="59">
        <v>8.0000000000000002E-3</v>
      </c>
      <c r="W10" s="59">
        <v>5.9999999999999995E-4</v>
      </c>
      <c r="X10" s="95">
        <v>4.4999999999999998E-2</v>
      </c>
    </row>
    <row r="11" spans="1:24" s="38" customFormat="1" ht="26.4" customHeight="1">
      <c r="A11" s="182"/>
      <c r="B11" s="706" t="s">
        <v>78</v>
      </c>
      <c r="C11" s="231">
        <v>50</v>
      </c>
      <c r="D11" s="205" t="s">
        <v>66</v>
      </c>
      <c r="E11" s="707" t="s">
        <v>142</v>
      </c>
      <c r="F11" s="708">
        <v>150</v>
      </c>
      <c r="G11" s="231"/>
      <c r="H11" s="696">
        <v>3.3</v>
      </c>
      <c r="I11" s="631">
        <v>7.8</v>
      </c>
      <c r="J11" s="632">
        <v>22.35</v>
      </c>
      <c r="K11" s="709">
        <v>173.1</v>
      </c>
      <c r="L11" s="311">
        <v>0.14000000000000001</v>
      </c>
      <c r="M11" s="75">
        <v>0.12</v>
      </c>
      <c r="N11" s="76">
        <v>18.149999999999999</v>
      </c>
      <c r="O11" s="76">
        <v>21.6</v>
      </c>
      <c r="P11" s="137">
        <v>0.1</v>
      </c>
      <c r="Q11" s="311">
        <v>36.36</v>
      </c>
      <c r="R11" s="76">
        <v>85.5</v>
      </c>
      <c r="S11" s="76">
        <v>27.8</v>
      </c>
      <c r="T11" s="76">
        <v>1.1399999999999999</v>
      </c>
      <c r="U11" s="76">
        <v>701.4</v>
      </c>
      <c r="V11" s="76">
        <v>8.0000000000000002E-3</v>
      </c>
      <c r="W11" s="76">
        <v>2E-3</v>
      </c>
      <c r="X11" s="137">
        <v>4.2000000000000003E-2</v>
      </c>
    </row>
    <row r="12" spans="1:24" s="38" customFormat="1" ht="36" customHeight="1">
      <c r="A12" s="182"/>
      <c r="B12" s="192"/>
      <c r="C12" s="126">
        <v>104</v>
      </c>
      <c r="D12" s="325" t="s">
        <v>18</v>
      </c>
      <c r="E12" s="307" t="s">
        <v>184</v>
      </c>
      <c r="F12" s="232">
        <v>200</v>
      </c>
      <c r="G12" s="126"/>
      <c r="H12" s="309">
        <v>0</v>
      </c>
      <c r="I12" s="17">
        <v>0</v>
      </c>
      <c r="J12" s="43">
        <v>14.4</v>
      </c>
      <c r="K12" s="242">
        <v>58.4</v>
      </c>
      <c r="L12" s="309">
        <v>0.1</v>
      </c>
      <c r="M12" s="19">
        <v>0.1</v>
      </c>
      <c r="N12" s="17">
        <v>3</v>
      </c>
      <c r="O12" s="17">
        <v>79.2</v>
      </c>
      <c r="P12" s="20">
        <v>0.96</v>
      </c>
      <c r="Q12" s="309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43">
        <v>0</v>
      </c>
    </row>
    <row r="13" spans="1:24" s="38" customFormat="1" ht="26.4" customHeight="1">
      <c r="A13" s="182"/>
      <c r="B13" s="173"/>
      <c r="C13" s="175">
        <v>119</v>
      </c>
      <c r="D13" s="189" t="s">
        <v>14</v>
      </c>
      <c r="E13" s="189" t="s">
        <v>57</v>
      </c>
      <c r="F13" s="165">
        <v>30</v>
      </c>
      <c r="G13" s="289"/>
      <c r="H13" s="19">
        <v>2.13</v>
      </c>
      <c r="I13" s="17">
        <v>0.21</v>
      </c>
      <c r="J13" s="20">
        <v>13.26</v>
      </c>
      <c r="K13" s="243">
        <v>72</v>
      </c>
      <c r="L13" s="357">
        <v>0.03</v>
      </c>
      <c r="M13" s="21">
        <v>0.01</v>
      </c>
      <c r="N13" s="22">
        <v>0</v>
      </c>
      <c r="O13" s="22">
        <v>0</v>
      </c>
      <c r="P13" s="50">
        <v>0</v>
      </c>
      <c r="Q13" s="357">
        <v>11.1</v>
      </c>
      <c r="R13" s="22">
        <v>65.400000000000006</v>
      </c>
      <c r="S13" s="22">
        <v>19.5</v>
      </c>
      <c r="T13" s="22">
        <v>0.84</v>
      </c>
      <c r="U13" s="22">
        <v>27.9</v>
      </c>
      <c r="V13" s="22">
        <v>1E-3</v>
      </c>
      <c r="W13" s="22">
        <v>2E-3</v>
      </c>
      <c r="X13" s="50">
        <v>0</v>
      </c>
    </row>
    <row r="14" spans="1:24" s="38" customFormat="1" ht="26.4" customHeight="1">
      <c r="A14" s="182"/>
      <c r="B14" s="192"/>
      <c r="C14" s="172">
        <v>120</v>
      </c>
      <c r="D14" s="189" t="s">
        <v>15</v>
      </c>
      <c r="E14" s="189" t="s">
        <v>48</v>
      </c>
      <c r="F14" s="165">
        <v>20</v>
      </c>
      <c r="G14" s="289"/>
      <c r="H14" s="19">
        <v>1.1399999999999999</v>
      </c>
      <c r="I14" s="17">
        <v>0.22</v>
      </c>
      <c r="J14" s="20">
        <v>7.44</v>
      </c>
      <c r="K14" s="243">
        <v>36.26</v>
      </c>
      <c r="L14" s="357">
        <v>0.02</v>
      </c>
      <c r="M14" s="21">
        <v>2.4E-2</v>
      </c>
      <c r="N14" s="22">
        <v>0.08</v>
      </c>
      <c r="O14" s="22">
        <v>0</v>
      </c>
      <c r="P14" s="50">
        <v>0</v>
      </c>
      <c r="Q14" s="357">
        <v>6.8</v>
      </c>
      <c r="R14" s="22">
        <v>24</v>
      </c>
      <c r="S14" s="22">
        <v>8.1999999999999993</v>
      </c>
      <c r="T14" s="22">
        <v>0.46</v>
      </c>
      <c r="U14" s="22">
        <v>73.5</v>
      </c>
      <c r="V14" s="22">
        <v>2E-3</v>
      </c>
      <c r="W14" s="22">
        <v>2E-3</v>
      </c>
      <c r="X14" s="50">
        <v>1.2E-2</v>
      </c>
    </row>
    <row r="15" spans="1:24" s="38" customFormat="1" ht="26.4" customHeight="1">
      <c r="A15" s="182"/>
      <c r="B15" s="202" t="s">
        <v>76</v>
      </c>
      <c r="C15" s="230"/>
      <c r="D15" s="201"/>
      <c r="E15" s="594" t="s">
        <v>21</v>
      </c>
      <c r="F15" s="656">
        <f>F6+F8+F10+F12+F13+F14</f>
        <v>550</v>
      </c>
      <c r="G15" s="230"/>
      <c r="H15" s="57">
        <f t="shared" ref="H15:X15" si="0">H6+H8+H10+H12+H13+H14</f>
        <v>24.87</v>
      </c>
      <c r="I15" s="24">
        <f t="shared" si="0"/>
        <v>21.16</v>
      </c>
      <c r="J15" s="138">
        <f t="shared" si="0"/>
        <v>70.22999999999999</v>
      </c>
      <c r="K15" s="382">
        <f t="shared" si="0"/>
        <v>580.05999999999995</v>
      </c>
      <c r="L15" s="254">
        <f t="shared" si="0"/>
        <v>0.68</v>
      </c>
      <c r="M15" s="24">
        <f t="shared" si="0"/>
        <v>0.38400000000000001</v>
      </c>
      <c r="N15" s="24">
        <f t="shared" si="0"/>
        <v>32.07</v>
      </c>
      <c r="O15" s="24">
        <f t="shared" si="0"/>
        <v>99.65</v>
      </c>
      <c r="P15" s="72">
        <f t="shared" si="0"/>
        <v>1.1000000000000001</v>
      </c>
      <c r="Q15" s="254">
        <f t="shared" si="0"/>
        <v>104.82</v>
      </c>
      <c r="R15" s="24">
        <f t="shared" si="0"/>
        <v>310.82000000000005</v>
      </c>
      <c r="S15" s="24">
        <f t="shared" si="0"/>
        <v>91.27000000000001</v>
      </c>
      <c r="T15" s="24">
        <f t="shared" si="0"/>
        <v>4.59</v>
      </c>
      <c r="U15" s="24">
        <f t="shared" si="0"/>
        <v>1248.73</v>
      </c>
      <c r="V15" s="24">
        <f t="shared" si="0"/>
        <v>1.8000000000000002E-2</v>
      </c>
      <c r="W15" s="24">
        <f t="shared" si="0"/>
        <v>6.3999999999999994E-3</v>
      </c>
      <c r="X15" s="72">
        <f t="shared" si="0"/>
        <v>9.2999999999999985E-2</v>
      </c>
    </row>
    <row r="16" spans="1:24" s="38" customFormat="1" ht="26.4" customHeight="1">
      <c r="A16" s="182"/>
      <c r="B16" s="204" t="s">
        <v>78</v>
      </c>
      <c r="C16" s="231"/>
      <c r="D16" s="205"/>
      <c r="E16" s="599" t="s">
        <v>21</v>
      </c>
      <c r="F16" s="641">
        <f>F6+F9+F11+F12+F13+F14</f>
        <v>550</v>
      </c>
      <c r="G16" s="380">
        <f t="shared" ref="G16:X16" si="1">G6+G9+G11+G12+G13+G14</f>
        <v>0</v>
      </c>
      <c r="H16" s="641">
        <f t="shared" si="1"/>
        <v>21.93</v>
      </c>
      <c r="I16" s="641">
        <f t="shared" si="1"/>
        <v>27.04</v>
      </c>
      <c r="J16" s="641">
        <f t="shared" si="1"/>
        <v>61.949999999999996</v>
      </c>
      <c r="K16" s="888">
        <f>K7+K9+K11+K12+K13+K14</f>
        <v>544.39</v>
      </c>
      <c r="L16" s="383">
        <f t="shared" si="1"/>
        <v>0.3600000000000001</v>
      </c>
      <c r="M16" s="641">
        <f t="shared" si="1"/>
        <v>0.38400000000000001</v>
      </c>
      <c r="N16" s="641">
        <f t="shared" si="1"/>
        <v>30.129999999999995</v>
      </c>
      <c r="O16" s="641">
        <f t="shared" si="1"/>
        <v>169.8</v>
      </c>
      <c r="P16" s="717">
        <f t="shared" si="1"/>
        <v>1.06</v>
      </c>
      <c r="Q16" s="383">
        <f t="shared" si="1"/>
        <v>90.009999999999991</v>
      </c>
      <c r="R16" s="641">
        <f t="shared" si="1"/>
        <v>327.25</v>
      </c>
      <c r="S16" s="641">
        <f t="shared" si="1"/>
        <v>87.94</v>
      </c>
      <c r="T16" s="641">
        <f t="shared" si="1"/>
        <v>4.0999999999999996</v>
      </c>
      <c r="U16" s="641">
        <f t="shared" si="1"/>
        <v>1183.7</v>
      </c>
      <c r="V16" s="641">
        <f t="shared" si="1"/>
        <v>1.7000000000000001E-2</v>
      </c>
      <c r="W16" s="641">
        <f t="shared" si="1"/>
        <v>6.0000000000000001E-3</v>
      </c>
      <c r="X16" s="717">
        <f t="shared" si="1"/>
        <v>0.104</v>
      </c>
    </row>
    <row r="17" spans="1:24" s="38" customFormat="1" ht="26.4" customHeight="1">
      <c r="A17" s="182"/>
      <c r="B17" s="202" t="s">
        <v>76</v>
      </c>
      <c r="C17" s="230"/>
      <c r="D17" s="201"/>
      <c r="E17" s="657" t="s">
        <v>22</v>
      </c>
      <c r="F17" s="208"/>
      <c r="G17" s="305"/>
      <c r="H17" s="69"/>
      <c r="I17" s="70"/>
      <c r="J17" s="139"/>
      <c r="K17" s="716">
        <f>K15/23.5</f>
        <v>24.683404255319147</v>
      </c>
      <c r="L17" s="412"/>
      <c r="M17" s="69"/>
      <c r="N17" s="70"/>
      <c r="O17" s="70"/>
      <c r="P17" s="71"/>
      <c r="Q17" s="412"/>
      <c r="R17" s="70"/>
      <c r="S17" s="70"/>
      <c r="T17" s="70"/>
      <c r="U17" s="70"/>
      <c r="V17" s="70"/>
      <c r="W17" s="70"/>
      <c r="X17" s="71"/>
    </row>
    <row r="18" spans="1:24" s="38" customFormat="1" ht="26.4" customHeight="1" thickBot="1">
      <c r="A18" s="183"/>
      <c r="B18" s="204" t="s">
        <v>78</v>
      </c>
      <c r="C18" s="234"/>
      <c r="D18" s="217"/>
      <c r="E18" s="605" t="s">
        <v>22</v>
      </c>
      <c r="F18" s="210"/>
      <c r="G18" s="398"/>
      <c r="H18" s="569"/>
      <c r="I18" s="524"/>
      <c r="J18" s="574"/>
      <c r="K18" s="571">
        <f>K16/23.5</f>
        <v>23.165531914893617</v>
      </c>
      <c r="L18" s="567"/>
      <c r="M18" s="569"/>
      <c r="N18" s="524"/>
      <c r="O18" s="524"/>
      <c r="P18" s="525"/>
      <c r="Q18" s="567"/>
      <c r="R18" s="524"/>
      <c r="S18" s="524"/>
      <c r="T18" s="524"/>
      <c r="U18" s="524"/>
      <c r="V18" s="524"/>
      <c r="W18" s="524"/>
      <c r="X18" s="525"/>
    </row>
    <row r="19" spans="1:24" s="18" customFormat="1" ht="36" customHeight="1">
      <c r="A19" s="184" t="s">
        <v>7</v>
      </c>
      <c r="B19" s="195"/>
      <c r="C19" s="195">
        <v>134</v>
      </c>
      <c r="D19" s="322" t="s">
        <v>20</v>
      </c>
      <c r="E19" s="354" t="s">
        <v>122</v>
      </c>
      <c r="F19" s="785">
        <v>150</v>
      </c>
      <c r="G19" s="788"/>
      <c r="H19" s="347">
        <v>0.6</v>
      </c>
      <c r="I19" s="41">
        <v>0</v>
      </c>
      <c r="J19" s="46">
        <v>16.95</v>
      </c>
      <c r="K19" s="682">
        <v>69</v>
      </c>
      <c r="L19" s="347">
        <v>0.01</v>
      </c>
      <c r="M19" s="41">
        <v>0.03</v>
      </c>
      <c r="N19" s="41">
        <v>19.5</v>
      </c>
      <c r="O19" s="41">
        <v>0</v>
      </c>
      <c r="P19" s="46">
        <v>0</v>
      </c>
      <c r="Q19" s="347">
        <v>24</v>
      </c>
      <c r="R19" s="41">
        <v>16.5</v>
      </c>
      <c r="S19" s="41">
        <v>13.5</v>
      </c>
      <c r="T19" s="41">
        <v>3.3</v>
      </c>
      <c r="U19" s="41">
        <v>417</v>
      </c>
      <c r="V19" s="41">
        <v>3.0000000000000001E-3</v>
      </c>
      <c r="W19" s="41">
        <v>5.0000000000000001E-4</v>
      </c>
      <c r="X19" s="42">
        <v>1.4999999999999999E-2</v>
      </c>
    </row>
    <row r="20" spans="1:24" s="18" customFormat="1" ht="26.4" customHeight="1">
      <c r="A20" s="132"/>
      <c r="B20" s="174"/>
      <c r="C20" s="211">
        <v>34</v>
      </c>
      <c r="D20" s="526" t="s">
        <v>9</v>
      </c>
      <c r="E20" s="529" t="s">
        <v>79</v>
      </c>
      <c r="F20" s="366">
        <v>200</v>
      </c>
      <c r="G20" s="211"/>
      <c r="H20" s="310">
        <v>9</v>
      </c>
      <c r="I20" s="13">
        <v>5.6</v>
      </c>
      <c r="J20" s="25">
        <v>13.8</v>
      </c>
      <c r="K20" s="377">
        <v>141</v>
      </c>
      <c r="L20" s="321">
        <v>0.24</v>
      </c>
      <c r="M20" s="102">
        <v>0.1</v>
      </c>
      <c r="N20" s="102">
        <v>1.1599999999999999</v>
      </c>
      <c r="O20" s="102">
        <v>160</v>
      </c>
      <c r="P20" s="103">
        <v>0</v>
      </c>
      <c r="Q20" s="321">
        <v>45.56</v>
      </c>
      <c r="R20" s="102">
        <v>86.52</v>
      </c>
      <c r="S20" s="102">
        <v>28.94</v>
      </c>
      <c r="T20" s="102">
        <v>2.16</v>
      </c>
      <c r="U20" s="102">
        <v>499.2</v>
      </c>
      <c r="V20" s="102">
        <v>4.0000000000000001E-3</v>
      </c>
      <c r="W20" s="102">
        <v>2E-3</v>
      </c>
      <c r="X20" s="264">
        <v>0.02</v>
      </c>
    </row>
    <row r="21" spans="1:24" s="38" customFormat="1" ht="26.4" customHeight="1">
      <c r="A21" s="133"/>
      <c r="B21" s="154"/>
      <c r="C21" s="208">
        <v>240</v>
      </c>
      <c r="D21" s="305" t="s">
        <v>10</v>
      </c>
      <c r="E21" s="775" t="s">
        <v>138</v>
      </c>
      <c r="F21" s="786">
        <v>90</v>
      </c>
      <c r="G21" s="786"/>
      <c r="H21" s="412">
        <v>20.170000000000002</v>
      </c>
      <c r="I21" s="70">
        <v>20.309999999999999</v>
      </c>
      <c r="J21" s="139">
        <v>2.09</v>
      </c>
      <c r="K21" s="790">
        <v>274</v>
      </c>
      <c r="L21" s="412">
        <v>7.0000000000000007E-2</v>
      </c>
      <c r="M21" s="70">
        <v>0.18</v>
      </c>
      <c r="N21" s="70">
        <v>1.5</v>
      </c>
      <c r="O21" s="70">
        <v>225</v>
      </c>
      <c r="P21" s="139">
        <v>0.42</v>
      </c>
      <c r="Q21" s="412">
        <v>157.65</v>
      </c>
      <c r="R21" s="70">
        <v>222.58</v>
      </c>
      <c r="S21" s="70">
        <v>26.64</v>
      </c>
      <c r="T21" s="70">
        <v>1.51</v>
      </c>
      <c r="U21" s="70">
        <v>237.86</v>
      </c>
      <c r="V21" s="70">
        <v>0</v>
      </c>
      <c r="W21" s="70">
        <v>0</v>
      </c>
      <c r="X21" s="71">
        <v>0.1</v>
      </c>
    </row>
    <row r="22" spans="1:24" s="38" customFormat="1" ht="26.4" customHeight="1">
      <c r="A22" s="133"/>
      <c r="B22" s="155"/>
      <c r="C22" s="209">
        <v>82</v>
      </c>
      <c r="D22" s="306" t="s">
        <v>10</v>
      </c>
      <c r="E22" s="448" t="s">
        <v>158</v>
      </c>
      <c r="F22" s="787">
        <v>95</v>
      </c>
      <c r="G22" s="237"/>
      <c r="H22" s="462">
        <v>23.46</v>
      </c>
      <c r="I22" s="62">
        <v>16.34</v>
      </c>
      <c r="J22" s="63">
        <v>0.56999999999999995</v>
      </c>
      <c r="K22" s="791">
        <v>243.58</v>
      </c>
      <c r="L22" s="462">
        <v>0.05</v>
      </c>
      <c r="M22" s="62">
        <v>0.12</v>
      </c>
      <c r="N22" s="62">
        <v>0.96</v>
      </c>
      <c r="O22" s="62">
        <v>32.11</v>
      </c>
      <c r="P22" s="63">
        <v>0.06</v>
      </c>
      <c r="Q22" s="462">
        <v>30.95</v>
      </c>
      <c r="R22" s="62">
        <v>180.14</v>
      </c>
      <c r="S22" s="62">
        <v>23.62</v>
      </c>
      <c r="T22" s="62">
        <v>1.55</v>
      </c>
      <c r="U22" s="62">
        <v>190</v>
      </c>
      <c r="V22" s="62">
        <v>2E-3</v>
      </c>
      <c r="W22" s="62">
        <v>0</v>
      </c>
      <c r="X22" s="96">
        <v>0.09</v>
      </c>
    </row>
    <row r="23" spans="1:24" s="38" customFormat="1" ht="26.4" customHeight="1">
      <c r="A23" s="133"/>
      <c r="B23" s="151"/>
      <c r="C23" s="212">
        <v>65</v>
      </c>
      <c r="D23" s="527" t="s">
        <v>87</v>
      </c>
      <c r="E23" s="190" t="s">
        <v>56</v>
      </c>
      <c r="F23" s="165">
        <v>150</v>
      </c>
      <c r="G23" s="213"/>
      <c r="H23" s="519">
        <v>6.45</v>
      </c>
      <c r="I23" s="118">
        <v>4.05</v>
      </c>
      <c r="J23" s="119">
        <v>40.200000000000003</v>
      </c>
      <c r="K23" s="792">
        <v>223.65</v>
      </c>
      <c r="L23" s="310">
        <v>0.08</v>
      </c>
      <c r="M23" s="13">
        <v>0.02</v>
      </c>
      <c r="N23" s="13">
        <v>0</v>
      </c>
      <c r="O23" s="13">
        <v>30</v>
      </c>
      <c r="P23" s="25">
        <v>0.11</v>
      </c>
      <c r="Q23" s="310">
        <v>13.05</v>
      </c>
      <c r="R23" s="13">
        <v>58.34</v>
      </c>
      <c r="S23" s="13">
        <v>22.53</v>
      </c>
      <c r="T23" s="13">
        <v>1.25</v>
      </c>
      <c r="U23" s="13">
        <v>1.1000000000000001</v>
      </c>
      <c r="V23" s="13">
        <v>0</v>
      </c>
      <c r="W23" s="13">
        <v>0</v>
      </c>
      <c r="X23" s="50">
        <v>0</v>
      </c>
    </row>
    <row r="24" spans="1:24" s="18" customFormat="1" ht="33.75" customHeight="1">
      <c r="A24" s="134"/>
      <c r="B24" s="174"/>
      <c r="C24" s="267">
        <v>216</v>
      </c>
      <c r="D24" s="222" t="s">
        <v>18</v>
      </c>
      <c r="E24" s="274" t="s">
        <v>146</v>
      </c>
      <c r="F24" s="172">
        <v>200</v>
      </c>
      <c r="G24" s="329"/>
      <c r="H24" s="309">
        <v>0.26</v>
      </c>
      <c r="I24" s="17">
        <v>0</v>
      </c>
      <c r="J24" s="43">
        <v>15.46</v>
      </c>
      <c r="K24" s="242">
        <v>62</v>
      </c>
      <c r="L24" s="357">
        <v>0</v>
      </c>
      <c r="M24" s="21">
        <v>0</v>
      </c>
      <c r="N24" s="22">
        <v>4.4000000000000004</v>
      </c>
      <c r="O24" s="22">
        <v>0</v>
      </c>
      <c r="P24" s="50">
        <v>0</v>
      </c>
      <c r="Q24" s="21">
        <v>0.4</v>
      </c>
      <c r="R24" s="22">
        <v>0</v>
      </c>
      <c r="S24" s="22">
        <v>0</v>
      </c>
      <c r="T24" s="22">
        <v>0.04</v>
      </c>
      <c r="U24" s="22">
        <v>0.36</v>
      </c>
      <c r="V24" s="22">
        <v>0</v>
      </c>
      <c r="W24" s="22">
        <v>0</v>
      </c>
      <c r="X24" s="50">
        <v>0</v>
      </c>
    </row>
    <row r="25" spans="1:24" s="18" customFormat="1" ht="26.4" customHeight="1">
      <c r="A25" s="134"/>
      <c r="B25" s="175"/>
      <c r="C25" s="128">
        <v>119</v>
      </c>
      <c r="D25" s="189" t="s">
        <v>14</v>
      </c>
      <c r="E25" s="222" t="s">
        <v>57</v>
      </c>
      <c r="F25" s="229">
        <v>20</v>
      </c>
      <c r="G25" s="165"/>
      <c r="H25" s="309">
        <v>1.4</v>
      </c>
      <c r="I25" s="17">
        <v>0.14000000000000001</v>
      </c>
      <c r="J25" s="43">
        <v>8.8000000000000007</v>
      </c>
      <c r="K25" s="331">
        <v>48</v>
      </c>
      <c r="L25" s="309">
        <v>0.02</v>
      </c>
      <c r="M25" s="19">
        <v>6.0000000000000001E-3</v>
      </c>
      <c r="N25" s="17">
        <v>0</v>
      </c>
      <c r="O25" s="17">
        <v>0</v>
      </c>
      <c r="P25" s="43">
        <v>0</v>
      </c>
      <c r="Q25" s="19">
        <v>7.4</v>
      </c>
      <c r="R25" s="17">
        <v>43.6</v>
      </c>
      <c r="S25" s="17">
        <v>13</v>
      </c>
      <c r="T25" s="19">
        <v>0.56000000000000005</v>
      </c>
      <c r="U25" s="17">
        <v>18.600000000000001</v>
      </c>
      <c r="V25" s="17">
        <v>5.9999999999999995E-4</v>
      </c>
      <c r="W25" s="19">
        <v>1E-3</v>
      </c>
      <c r="X25" s="17">
        <v>0</v>
      </c>
    </row>
    <row r="26" spans="1:24" s="18" customFormat="1" ht="26.4" customHeight="1">
      <c r="A26" s="134"/>
      <c r="B26" s="175"/>
      <c r="C26" s="165">
        <v>120</v>
      </c>
      <c r="D26" s="528" t="s">
        <v>15</v>
      </c>
      <c r="E26" s="190" t="s">
        <v>48</v>
      </c>
      <c r="F26" s="212">
        <v>20</v>
      </c>
      <c r="G26" s="212"/>
      <c r="H26" s="357">
        <v>1.1399999999999999</v>
      </c>
      <c r="I26" s="22">
        <v>0.22</v>
      </c>
      <c r="J26" s="23">
        <v>7.44</v>
      </c>
      <c r="K26" s="627">
        <v>36.26</v>
      </c>
      <c r="L26" s="357">
        <v>0.02</v>
      </c>
      <c r="M26" s="22">
        <v>2.4E-2</v>
      </c>
      <c r="N26" s="22">
        <v>0.08</v>
      </c>
      <c r="O26" s="22">
        <v>0</v>
      </c>
      <c r="P26" s="23">
        <v>0</v>
      </c>
      <c r="Q26" s="357">
        <v>6.8</v>
      </c>
      <c r="R26" s="22">
        <v>24</v>
      </c>
      <c r="S26" s="22">
        <v>8.1999999999999993</v>
      </c>
      <c r="T26" s="22">
        <v>0.46</v>
      </c>
      <c r="U26" s="22">
        <v>73.5</v>
      </c>
      <c r="V26" s="22">
        <v>2E-3</v>
      </c>
      <c r="W26" s="22">
        <v>2E-3</v>
      </c>
      <c r="X26" s="50">
        <v>1.2E-2</v>
      </c>
    </row>
    <row r="27" spans="1:24" s="38" customFormat="1" ht="26.4" customHeight="1">
      <c r="A27" s="133"/>
      <c r="B27" s="154"/>
      <c r="C27" s="733"/>
      <c r="D27" s="776"/>
      <c r="E27" s="594" t="s">
        <v>21</v>
      </c>
      <c r="F27" s="603">
        <f t="shared" ref="F27:X27" si="2">F19+F20+F21+F23+F24+F25+F26</f>
        <v>830</v>
      </c>
      <c r="G27" s="789">
        <f t="shared" si="2"/>
        <v>0</v>
      </c>
      <c r="H27" s="595">
        <f t="shared" si="2"/>
        <v>39.020000000000003</v>
      </c>
      <c r="I27" s="596">
        <f t="shared" si="2"/>
        <v>30.319999999999997</v>
      </c>
      <c r="J27" s="680">
        <f t="shared" si="2"/>
        <v>104.74</v>
      </c>
      <c r="K27" s="676">
        <f t="shared" si="2"/>
        <v>853.91</v>
      </c>
      <c r="L27" s="595">
        <f t="shared" si="2"/>
        <v>0.44000000000000006</v>
      </c>
      <c r="M27" s="596">
        <f t="shared" si="2"/>
        <v>0.36000000000000004</v>
      </c>
      <c r="N27" s="596">
        <f t="shared" si="2"/>
        <v>26.64</v>
      </c>
      <c r="O27" s="596">
        <f t="shared" si="2"/>
        <v>415</v>
      </c>
      <c r="P27" s="680">
        <f t="shared" si="2"/>
        <v>0.53</v>
      </c>
      <c r="Q27" s="595">
        <f t="shared" si="2"/>
        <v>254.86000000000004</v>
      </c>
      <c r="R27" s="596">
        <f t="shared" si="2"/>
        <v>451.54000000000008</v>
      </c>
      <c r="S27" s="596">
        <f t="shared" si="2"/>
        <v>112.81</v>
      </c>
      <c r="T27" s="596">
        <f t="shared" si="2"/>
        <v>9.2799999999999994</v>
      </c>
      <c r="U27" s="596">
        <f t="shared" si="2"/>
        <v>1247.6199999999997</v>
      </c>
      <c r="V27" s="596">
        <f t="shared" si="2"/>
        <v>9.6000000000000009E-3</v>
      </c>
      <c r="W27" s="596">
        <f t="shared" si="2"/>
        <v>5.4999999999999997E-3</v>
      </c>
      <c r="X27" s="597">
        <f t="shared" si="2"/>
        <v>0.14700000000000002</v>
      </c>
    </row>
    <row r="28" spans="1:24" s="38" customFormat="1" ht="26.4" customHeight="1">
      <c r="A28" s="133"/>
      <c r="B28" s="778"/>
      <c r="C28" s="779"/>
      <c r="D28" s="780"/>
      <c r="E28" s="781" t="s">
        <v>21</v>
      </c>
      <c r="F28" s="678">
        <f t="shared" ref="F28:X28" si="3">F19+F20+F22+F23+F24+F25+F26</f>
        <v>835</v>
      </c>
      <c r="G28" s="677">
        <f t="shared" si="3"/>
        <v>0</v>
      </c>
      <c r="H28" s="638">
        <f t="shared" si="3"/>
        <v>42.31</v>
      </c>
      <c r="I28" s="635">
        <f t="shared" si="3"/>
        <v>26.349999999999998</v>
      </c>
      <c r="J28" s="642">
        <f t="shared" si="3"/>
        <v>103.22000000000001</v>
      </c>
      <c r="K28" s="383">
        <f t="shared" si="3"/>
        <v>823.49</v>
      </c>
      <c r="L28" s="638">
        <f t="shared" si="3"/>
        <v>0.42000000000000004</v>
      </c>
      <c r="M28" s="635">
        <f t="shared" si="3"/>
        <v>0.30000000000000004</v>
      </c>
      <c r="N28" s="635">
        <f t="shared" si="3"/>
        <v>26.1</v>
      </c>
      <c r="O28" s="635">
        <f t="shared" si="3"/>
        <v>222.11</v>
      </c>
      <c r="P28" s="642">
        <f t="shared" si="3"/>
        <v>0.16999999999999998</v>
      </c>
      <c r="Q28" s="638">
        <f t="shared" si="3"/>
        <v>128.16000000000003</v>
      </c>
      <c r="R28" s="635">
        <f t="shared" si="3"/>
        <v>409.1</v>
      </c>
      <c r="S28" s="635">
        <f t="shared" si="3"/>
        <v>109.79</v>
      </c>
      <c r="T28" s="635">
        <f t="shared" si="3"/>
        <v>9.32</v>
      </c>
      <c r="U28" s="635">
        <f t="shared" si="3"/>
        <v>1199.7599999999998</v>
      </c>
      <c r="V28" s="635">
        <f t="shared" si="3"/>
        <v>1.1600000000000001E-2</v>
      </c>
      <c r="W28" s="635">
        <f t="shared" si="3"/>
        <v>5.4999999999999997E-3</v>
      </c>
      <c r="X28" s="639">
        <f t="shared" si="3"/>
        <v>0.13700000000000001</v>
      </c>
    </row>
    <row r="29" spans="1:24" s="38" customFormat="1" ht="26.4" customHeight="1">
      <c r="A29" s="133"/>
      <c r="B29" s="777"/>
      <c r="C29" s="733"/>
      <c r="D29" s="776"/>
      <c r="E29" s="657" t="s">
        <v>22</v>
      </c>
      <c r="F29" s="603"/>
      <c r="G29" s="733"/>
      <c r="H29" s="254"/>
      <c r="I29" s="24"/>
      <c r="J29" s="138"/>
      <c r="K29" s="794">
        <f>K27/23.5</f>
        <v>36.336595744680849</v>
      </c>
      <c r="L29" s="254"/>
      <c r="M29" s="24"/>
      <c r="N29" s="24"/>
      <c r="O29" s="24"/>
      <c r="P29" s="138"/>
      <c r="Q29" s="254"/>
      <c r="R29" s="24"/>
      <c r="S29" s="24"/>
      <c r="T29" s="24"/>
      <c r="U29" s="24"/>
      <c r="V29" s="24"/>
      <c r="W29" s="24"/>
      <c r="X29" s="72"/>
    </row>
    <row r="30" spans="1:24" s="38" customFormat="1" ht="26.4" customHeight="1" thickBot="1">
      <c r="A30" s="185"/>
      <c r="B30" s="156"/>
      <c r="C30" s="782"/>
      <c r="D30" s="783"/>
      <c r="E30" s="605" t="s">
        <v>22</v>
      </c>
      <c r="F30" s="210"/>
      <c r="G30" s="784"/>
      <c r="H30" s="607"/>
      <c r="I30" s="608"/>
      <c r="J30" s="681"/>
      <c r="K30" s="795">
        <f>K28/23.5</f>
        <v>35.042127659574469</v>
      </c>
      <c r="L30" s="607"/>
      <c r="M30" s="608"/>
      <c r="N30" s="608"/>
      <c r="O30" s="608"/>
      <c r="P30" s="681"/>
      <c r="Q30" s="607"/>
      <c r="R30" s="608"/>
      <c r="S30" s="608"/>
      <c r="T30" s="608"/>
      <c r="U30" s="608"/>
      <c r="V30" s="608"/>
      <c r="W30" s="608"/>
      <c r="X30" s="609"/>
    </row>
    <row r="31" spans="1:24">
      <c r="A31" s="2"/>
      <c r="B31" s="4"/>
      <c r="C31" s="4"/>
      <c r="D31" s="2"/>
      <c r="E31" s="2"/>
      <c r="F31" s="2"/>
      <c r="G31" s="9"/>
      <c r="H31" s="10"/>
      <c r="I31" s="9"/>
      <c r="J31" s="2"/>
      <c r="K31" s="12"/>
      <c r="L31" s="2"/>
      <c r="M31" s="2"/>
      <c r="N31" s="2"/>
    </row>
    <row r="32" spans="1:24" ht="18">
      <c r="A32" s="67" t="s">
        <v>68</v>
      </c>
      <c r="B32" s="141"/>
      <c r="C32" s="68"/>
      <c r="D32" s="56"/>
      <c r="E32" s="27"/>
      <c r="F32" s="28"/>
      <c r="G32" s="11"/>
      <c r="H32" s="9"/>
      <c r="I32" s="11"/>
      <c r="J32" s="11"/>
    </row>
    <row r="33" spans="1:10" ht="18">
      <c r="A33" s="64" t="s">
        <v>69</v>
      </c>
      <c r="B33" s="142"/>
      <c r="C33" s="65"/>
      <c r="D33" s="66"/>
      <c r="E33" s="27"/>
      <c r="F33" s="28"/>
      <c r="G33" s="11"/>
      <c r="H33" s="11"/>
      <c r="I33" s="11"/>
      <c r="J33" s="11"/>
    </row>
    <row r="34" spans="1:10" ht="18">
      <c r="D34" s="11"/>
      <c r="E34" s="27"/>
      <c r="F34" s="28"/>
      <c r="G34" s="11"/>
      <c r="H34" s="11"/>
      <c r="I34" s="11"/>
      <c r="J34" s="11"/>
    </row>
    <row r="35" spans="1:10" ht="18">
      <c r="D35" s="11"/>
      <c r="E35" s="27"/>
      <c r="F35" s="28"/>
      <c r="G35" s="11"/>
      <c r="H35" s="11"/>
      <c r="I35" s="11"/>
      <c r="J35" s="11"/>
    </row>
    <row r="37" spans="1:10" ht="18">
      <c r="D37" s="11"/>
      <c r="E37" s="27"/>
      <c r="F37" s="28"/>
      <c r="G37" s="11"/>
      <c r="H37" s="11"/>
      <c r="I37" s="11"/>
      <c r="J37" s="11"/>
    </row>
    <row r="38" spans="1:10">
      <c r="D38" s="11"/>
      <c r="E38" s="11"/>
      <c r="F38" s="11"/>
      <c r="G38" s="11"/>
      <c r="H38" s="11"/>
      <c r="I38" s="11"/>
      <c r="J38" s="11"/>
    </row>
    <row r="39" spans="1:10">
      <c r="D39" s="11"/>
      <c r="E39" s="11"/>
      <c r="F39" s="11"/>
      <c r="G39" s="11"/>
      <c r="H39" s="11"/>
      <c r="I39" s="11"/>
      <c r="J39" s="11"/>
    </row>
    <row r="40" spans="1:10">
      <c r="D40" s="11"/>
      <c r="E40" s="11"/>
      <c r="F40" s="11"/>
      <c r="G40" s="11"/>
      <c r="H40" s="11"/>
      <c r="I40" s="11"/>
      <c r="J40" s="11"/>
    </row>
    <row r="41" spans="1:10">
      <c r="D41" s="11"/>
      <c r="E41" s="11"/>
      <c r="F41" s="11"/>
      <c r="G41" s="11"/>
      <c r="H41" s="11"/>
      <c r="I41" s="11"/>
      <c r="J41" s="11"/>
    </row>
    <row r="42" spans="1:10">
      <c r="D42" s="11"/>
      <c r="E42" s="11"/>
      <c r="F42" s="11"/>
      <c r="G42" s="11"/>
      <c r="H42" s="11"/>
      <c r="I42" s="11"/>
      <c r="J42" s="11"/>
    </row>
    <row r="43" spans="1:10">
      <c r="D43" s="11"/>
      <c r="E43" s="11"/>
      <c r="F43" s="11"/>
      <c r="G43" s="11"/>
      <c r="H43" s="11"/>
      <c r="I43" s="11"/>
      <c r="J43" s="11"/>
    </row>
    <row r="44" spans="1:10">
      <c r="D44" s="11"/>
      <c r="E44" s="11"/>
      <c r="F44" s="11"/>
      <c r="G44" s="11"/>
      <c r="H44" s="11"/>
      <c r="I44" s="11"/>
      <c r="J44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X35"/>
  <sheetViews>
    <sheetView zoomScale="60" zoomScaleNormal="60" workbookViewId="0">
      <selection activeCell="G2" sqref="G2"/>
    </sheetView>
  </sheetViews>
  <sheetFormatPr defaultRowHeight="14.4"/>
  <cols>
    <col min="1" max="2" width="16.88671875" customWidth="1"/>
    <col min="3" max="3" width="15.6640625" style="5" customWidth="1"/>
    <col min="4" max="4" width="24.44140625" customWidth="1"/>
    <col min="5" max="5" width="64.441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3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622" t="s">
        <v>40</v>
      </c>
      <c r="D4" s="129"/>
      <c r="E4" s="200"/>
      <c r="F4" s="130"/>
      <c r="G4" s="130"/>
      <c r="H4" s="84" t="s">
        <v>23</v>
      </c>
      <c r="I4" s="84"/>
      <c r="J4" s="84"/>
      <c r="K4" s="240" t="s">
        <v>24</v>
      </c>
      <c r="L4" s="980" t="s">
        <v>25</v>
      </c>
      <c r="M4" s="981"/>
      <c r="N4" s="981"/>
      <c r="O4" s="981"/>
      <c r="P4" s="982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28.5" customHeight="1" thickBot="1">
      <c r="A5" s="181" t="s">
        <v>0</v>
      </c>
      <c r="B5" s="181"/>
      <c r="C5" s="131" t="s">
        <v>41</v>
      </c>
      <c r="D5" s="282" t="s">
        <v>42</v>
      </c>
      <c r="E5" s="131" t="s">
        <v>39</v>
      </c>
      <c r="F5" s="131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26.4" customHeight="1">
      <c r="A6" s="132" t="s">
        <v>6</v>
      </c>
      <c r="B6" s="132"/>
      <c r="C6" s="177">
        <v>24</v>
      </c>
      <c r="D6" s="354" t="s">
        <v>8</v>
      </c>
      <c r="E6" s="322" t="s">
        <v>129</v>
      </c>
      <c r="F6" s="177">
        <v>150</v>
      </c>
      <c r="G6" s="322"/>
      <c r="H6" s="347">
        <v>0.6</v>
      </c>
      <c r="I6" s="41">
        <v>0</v>
      </c>
      <c r="J6" s="46">
        <v>16.95</v>
      </c>
      <c r="K6" s="441">
        <v>69</v>
      </c>
      <c r="L6" s="335">
        <v>0.01</v>
      </c>
      <c r="M6" s="51">
        <v>0.03</v>
      </c>
      <c r="N6" s="39">
        <v>19.5</v>
      </c>
      <c r="O6" s="39">
        <v>0</v>
      </c>
      <c r="P6" s="278">
        <v>0</v>
      </c>
      <c r="Q6" s="335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38" customFormat="1" ht="39.75" customHeight="1">
      <c r="A7" s="182"/>
      <c r="B7" s="182"/>
      <c r="C7" s="173">
        <v>248</v>
      </c>
      <c r="D7" s="260" t="s">
        <v>64</v>
      </c>
      <c r="E7" s="199" t="s">
        <v>140</v>
      </c>
      <c r="F7" s="173">
        <v>150</v>
      </c>
      <c r="G7" s="259"/>
      <c r="H7" s="21">
        <v>22.38</v>
      </c>
      <c r="I7" s="22">
        <v>11.74</v>
      </c>
      <c r="J7" s="23">
        <v>32.58</v>
      </c>
      <c r="K7" s="245">
        <v>327.27999999999997</v>
      </c>
      <c r="L7" s="357">
        <v>0.09</v>
      </c>
      <c r="M7" s="21">
        <v>0.33</v>
      </c>
      <c r="N7" s="22">
        <v>1.45</v>
      </c>
      <c r="O7" s="22">
        <v>60</v>
      </c>
      <c r="P7" s="50">
        <v>0.27</v>
      </c>
      <c r="Q7" s="21">
        <v>234.33</v>
      </c>
      <c r="R7" s="22">
        <v>286.56</v>
      </c>
      <c r="S7" s="22">
        <v>45.1</v>
      </c>
      <c r="T7" s="22">
        <v>1.5</v>
      </c>
      <c r="U7" s="22">
        <v>210.04</v>
      </c>
      <c r="V7" s="22">
        <v>0</v>
      </c>
      <c r="W7" s="22">
        <v>0.02</v>
      </c>
      <c r="X7" s="50">
        <v>0.03</v>
      </c>
    </row>
    <row r="8" spans="1:24" s="38" customFormat="1" ht="26.4" customHeight="1">
      <c r="A8" s="182"/>
      <c r="B8" s="182"/>
      <c r="C8" s="173">
        <v>116</v>
      </c>
      <c r="D8" s="260" t="s">
        <v>65</v>
      </c>
      <c r="E8" s="168" t="s">
        <v>97</v>
      </c>
      <c r="F8" s="173">
        <v>200</v>
      </c>
      <c r="G8" s="259"/>
      <c r="H8" s="19">
        <v>3.2</v>
      </c>
      <c r="I8" s="17">
        <v>3.2</v>
      </c>
      <c r="J8" s="20">
        <v>14.6</v>
      </c>
      <c r="K8" s="242">
        <v>100.8</v>
      </c>
      <c r="L8" s="309">
        <v>6.5</v>
      </c>
      <c r="M8" s="19">
        <v>0.32</v>
      </c>
      <c r="N8" s="17">
        <v>1.08</v>
      </c>
      <c r="O8" s="17">
        <v>40</v>
      </c>
      <c r="P8" s="43">
        <v>0.1</v>
      </c>
      <c r="Q8" s="19">
        <v>178.44</v>
      </c>
      <c r="R8" s="17">
        <v>136.9</v>
      </c>
      <c r="S8" s="17">
        <v>25.2</v>
      </c>
      <c r="T8" s="17">
        <v>0.42</v>
      </c>
      <c r="U8" s="17">
        <v>319.2</v>
      </c>
      <c r="V8" s="17">
        <v>1.6E-2</v>
      </c>
      <c r="W8" s="17">
        <v>4.0000000000000001E-3</v>
      </c>
      <c r="X8" s="43">
        <v>0.04</v>
      </c>
    </row>
    <row r="9" spans="1:24" s="38" customFormat="1" ht="26.4" customHeight="1">
      <c r="A9" s="182"/>
      <c r="B9" s="182"/>
      <c r="C9" s="175">
        <v>121</v>
      </c>
      <c r="D9" s="222" t="s">
        <v>14</v>
      </c>
      <c r="E9" s="274" t="s">
        <v>52</v>
      </c>
      <c r="F9" s="233">
        <v>20</v>
      </c>
      <c r="G9" s="172"/>
      <c r="H9" s="19">
        <v>1.44</v>
      </c>
      <c r="I9" s="17">
        <v>0.13</v>
      </c>
      <c r="J9" s="20">
        <v>9.83</v>
      </c>
      <c r="K9" s="242">
        <v>50.44</v>
      </c>
      <c r="L9" s="309">
        <v>0.04</v>
      </c>
      <c r="M9" s="19">
        <v>7.0000000000000001E-3</v>
      </c>
      <c r="N9" s="17">
        <v>0</v>
      </c>
      <c r="O9" s="17">
        <v>0</v>
      </c>
      <c r="P9" s="20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18.399999999999999</v>
      </c>
      <c r="V9" s="17">
        <v>0</v>
      </c>
      <c r="W9" s="17">
        <v>0</v>
      </c>
      <c r="X9" s="43">
        <v>0</v>
      </c>
    </row>
    <row r="10" spans="1:24" s="38" customFormat="1" ht="30" customHeight="1">
      <c r="A10" s="182"/>
      <c r="B10" s="182"/>
      <c r="C10" s="172">
        <v>120</v>
      </c>
      <c r="D10" s="222" t="s">
        <v>15</v>
      </c>
      <c r="E10" s="190" t="s">
        <v>48</v>
      </c>
      <c r="F10" s="172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7">
        <v>0.02</v>
      </c>
      <c r="M10" s="21">
        <v>2.4E-2</v>
      </c>
      <c r="N10" s="22">
        <v>0.08</v>
      </c>
      <c r="O10" s="22">
        <v>0</v>
      </c>
      <c r="P10" s="50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182"/>
      <c r="C11" s="267"/>
      <c r="D11" s="261"/>
      <c r="E11" s="197" t="s">
        <v>21</v>
      </c>
      <c r="F11" s="350">
        <v>540</v>
      </c>
      <c r="G11" s="285"/>
      <c r="H11" s="21">
        <v>28.76</v>
      </c>
      <c r="I11" s="22">
        <v>15.290000000000003</v>
      </c>
      <c r="J11" s="23">
        <v>81.399999999999991</v>
      </c>
      <c r="K11" s="283">
        <v>583.78</v>
      </c>
      <c r="L11" s="357">
        <v>6.6599999999999993</v>
      </c>
      <c r="M11" s="22">
        <v>0.71099999999999997</v>
      </c>
      <c r="N11" s="22">
        <v>22.11</v>
      </c>
      <c r="O11" s="22">
        <v>100</v>
      </c>
      <c r="P11" s="50">
        <v>0.37</v>
      </c>
      <c r="Q11" s="21">
        <v>451.07000000000005</v>
      </c>
      <c r="R11" s="22">
        <v>488.56000000000006</v>
      </c>
      <c r="S11" s="22">
        <v>101.9</v>
      </c>
      <c r="T11" s="22">
        <v>6.13</v>
      </c>
      <c r="U11" s="22">
        <v>1038.1399999999999</v>
      </c>
      <c r="V11" s="22">
        <v>2.0999999999999998E-2</v>
      </c>
      <c r="W11" s="22">
        <v>2.6500000000000003E-2</v>
      </c>
      <c r="X11" s="50">
        <v>9.6999999999999989E-2</v>
      </c>
    </row>
    <row r="12" spans="1:24" s="38" customFormat="1" ht="26.4" customHeight="1" thickBot="1">
      <c r="A12" s="182"/>
      <c r="B12" s="182"/>
      <c r="C12" s="176"/>
      <c r="D12" s="279"/>
      <c r="E12" s="198" t="s">
        <v>22</v>
      </c>
      <c r="F12" s="176"/>
      <c r="G12" s="171"/>
      <c r="H12" s="697"/>
      <c r="I12" s="346"/>
      <c r="J12" s="683"/>
      <c r="K12" s="284">
        <v>24.841702127659573</v>
      </c>
      <c r="L12" s="345"/>
      <c r="M12" s="697"/>
      <c r="N12" s="346"/>
      <c r="O12" s="346"/>
      <c r="P12" s="684"/>
      <c r="Q12" s="697"/>
      <c r="R12" s="346"/>
      <c r="S12" s="346"/>
      <c r="T12" s="346"/>
      <c r="U12" s="346"/>
      <c r="V12" s="346"/>
      <c r="W12" s="346"/>
      <c r="X12" s="684"/>
    </row>
    <row r="13" spans="1:24" s="18" customFormat="1" ht="26.4" customHeight="1">
      <c r="A13" s="184" t="s">
        <v>7</v>
      </c>
      <c r="B13" s="184"/>
      <c r="C13" s="177">
        <v>133</v>
      </c>
      <c r="D13" s="533" t="s">
        <v>20</v>
      </c>
      <c r="E13" s="322" t="s">
        <v>157</v>
      </c>
      <c r="F13" s="785">
        <v>60</v>
      </c>
      <c r="G13" s="793"/>
      <c r="H13" s="347">
        <v>1.32</v>
      </c>
      <c r="I13" s="41">
        <v>0.24</v>
      </c>
      <c r="J13" s="42">
        <v>8.82</v>
      </c>
      <c r="K13" s="423">
        <v>40.799999999999997</v>
      </c>
      <c r="L13" s="373">
        <v>0</v>
      </c>
      <c r="M13" s="111">
        <v>0.03</v>
      </c>
      <c r="N13" s="111">
        <v>2.88</v>
      </c>
      <c r="O13" s="111">
        <v>1.2</v>
      </c>
      <c r="P13" s="112">
        <v>0</v>
      </c>
      <c r="Q13" s="373">
        <v>3</v>
      </c>
      <c r="R13" s="111">
        <v>30</v>
      </c>
      <c r="S13" s="111">
        <v>0</v>
      </c>
      <c r="T13" s="111">
        <v>0.24</v>
      </c>
      <c r="U13" s="111">
        <v>81.599999999999994</v>
      </c>
      <c r="V13" s="111">
        <v>0</v>
      </c>
      <c r="W13" s="111">
        <v>2.9999999999999997E-4</v>
      </c>
      <c r="X13" s="113">
        <v>1.0999999999999999E-2</v>
      </c>
    </row>
    <row r="14" spans="1:24" s="18" customFormat="1" ht="26.4" customHeight="1">
      <c r="A14" s="132"/>
      <c r="B14" s="132"/>
      <c r="C14" s="173">
        <v>35</v>
      </c>
      <c r="D14" s="260" t="s">
        <v>102</v>
      </c>
      <c r="E14" s="199" t="s">
        <v>99</v>
      </c>
      <c r="F14" s="235">
        <v>200</v>
      </c>
      <c r="G14" s="212"/>
      <c r="H14" s="310">
        <v>4.8</v>
      </c>
      <c r="I14" s="13">
        <v>7.6</v>
      </c>
      <c r="J14" s="47">
        <v>9</v>
      </c>
      <c r="K14" s="128">
        <v>123.6</v>
      </c>
      <c r="L14" s="309">
        <v>0.04</v>
      </c>
      <c r="M14" s="17">
        <v>0.1</v>
      </c>
      <c r="N14" s="17">
        <v>1.92</v>
      </c>
      <c r="O14" s="17">
        <v>167.8</v>
      </c>
      <c r="P14" s="20">
        <v>0</v>
      </c>
      <c r="Q14" s="309">
        <v>32.18</v>
      </c>
      <c r="R14" s="17">
        <v>49.14</v>
      </c>
      <c r="S14" s="17">
        <v>14.76</v>
      </c>
      <c r="T14" s="17">
        <v>0.64</v>
      </c>
      <c r="U14" s="17">
        <v>547.4</v>
      </c>
      <c r="V14" s="17">
        <v>6.0000000000000001E-3</v>
      </c>
      <c r="W14" s="17">
        <v>0</v>
      </c>
      <c r="X14" s="43">
        <v>6.4000000000000001E-2</v>
      </c>
    </row>
    <row r="15" spans="1:24" s="38" customFormat="1" ht="35.25" customHeight="1">
      <c r="A15" s="133"/>
      <c r="B15" s="133"/>
      <c r="C15" s="173">
        <v>148</v>
      </c>
      <c r="D15" s="259" t="s">
        <v>10</v>
      </c>
      <c r="E15" s="225" t="s">
        <v>151</v>
      </c>
      <c r="F15" s="288">
        <v>90</v>
      </c>
      <c r="G15" s="212"/>
      <c r="H15" s="357">
        <v>19.71</v>
      </c>
      <c r="I15" s="22">
        <v>15.75</v>
      </c>
      <c r="J15" s="50">
        <v>6.21</v>
      </c>
      <c r="K15" s="356">
        <v>245.34</v>
      </c>
      <c r="L15" s="309">
        <v>0.03</v>
      </c>
      <c r="M15" s="19">
        <v>0.11</v>
      </c>
      <c r="N15" s="17">
        <v>2.4</v>
      </c>
      <c r="O15" s="17">
        <v>173.7</v>
      </c>
      <c r="P15" s="43">
        <v>0.21</v>
      </c>
      <c r="Q15" s="309">
        <v>27.88</v>
      </c>
      <c r="R15" s="17">
        <v>104.45</v>
      </c>
      <c r="S15" s="17">
        <v>17.88</v>
      </c>
      <c r="T15" s="17">
        <v>0.49</v>
      </c>
      <c r="U15" s="17">
        <v>88.47</v>
      </c>
      <c r="V15" s="17">
        <v>0.11</v>
      </c>
      <c r="W15" s="17">
        <v>8.9999999999999998E-4</v>
      </c>
      <c r="X15" s="43">
        <v>0.51</v>
      </c>
    </row>
    <row r="16" spans="1:24" s="38" customFormat="1" ht="26.4" customHeight="1">
      <c r="A16" s="133"/>
      <c r="B16" s="797" t="s">
        <v>76</v>
      </c>
      <c r="C16" s="230">
        <v>50</v>
      </c>
      <c r="D16" s="220" t="s">
        <v>66</v>
      </c>
      <c r="E16" s="744" t="s">
        <v>100</v>
      </c>
      <c r="F16" s="230">
        <v>150</v>
      </c>
      <c r="G16" s="786"/>
      <c r="H16" s="802">
        <v>3.3</v>
      </c>
      <c r="I16" s="745">
        <v>7.8</v>
      </c>
      <c r="J16" s="803">
        <v>22.35</v>
      </c>
      <c r="K16" s="804">
        <v>173.1</v>
      </c>
      <c r="L16" s="412">
        <v>0.14000000000000001</v>
      </c>
      <c r="M16" s="70">
        <v>0.12</v>
      </c>
      <c r="N16" s="70">
        <v>18.149999999999999</v>
      </c>
      <c r="O16" s="70">
        <v>21.6</v>
      </c>
      <c r="P16" s="139">
        <v>0.1</v>
      </c>
      <c r="Q16" s="412">
        <v>36.36</v>
      </c>
      <c r="R16" s="70">
        <v>85.5</v>
      </c>
      <c r="S16" s="70">
        <v>27.8</v>
      </c>
      <c r="T16" s="70">
        <v>1.1399999999999999</v>
      </c>
      <c r="U16" s="70">
        <v>701.4</v>
      </c>
      <c r="V16" s="70">
        <v>8.0000000000000002E-3</v>
      </c>
      <c r="W16" s="70">
        <v>2E-3</v>
      </c>
      <c r="X16" s="71">
        <v>4.2000000000000003E-2</v>
      </c>
    </row>
    <row r="17" spans="1:24" s="38" customFormat="1" ht="26.4" customHeight="1">
      <c r="A17" s="133"/>
      <c r="B17" s="796" t="s">
        <v>78</v>
      </c>
      <c r="C17" s="231">
        <v>51</v>
      </c>
      <c r="D17" s="205" t="s">
        <v>66</v>
      </c>
      <c r="E17" s="757" t="s">
        <v>154</v>
      </c>
      <c r="F17" s="231">
        <v>150</v>
      </c>
      <c r="G17" s="209"/>
      <c r="H17" s="636">
        <v>3.3</v>
      </c>
      <c r="I17" s="631">
        <v>3.9</v>
      </c>
      <c r="J17" s="637">
        <v>25.65</v>
      </c>
      <c r="K17" s="640">
        <v>151.35</v>
      </c>
      <c r="L17" s="636">
        <v>0.15</v>
      </c>
      <c r="M17" s="631">
        <v>0.09</v>
      </c>
      <c r="N17" s="631">
        <v>21</v>
      </c>
      <c r="O17" s="631">
        <v>0</v>
      </c>
      <c r="P17" s="632">
        <v>0</v>
      </c>
      <c r="Q17" s="636">
        <v>14.01</v>
      </c>
      <c r="R17" s="631">
        <v>78.63</v>
      </c>
      <c r="S17" s="631">
        <v>29.37</v>
      </c>
      <c r="T17" s="631">
        <v>1.32</v>
      </c>
      <c r="U17" s="631">
        <v>809.4</v>
      </c>
      <c r="V17" s="631">
        <v>8.0000000000000002E-3</v>
      </c>
      <c r="W17" s="631">
        <v>5.9999999999999995E-4</v>
      </c>
      <c r="X17" s="637">
        <v>4.4999999999999998E-2</v>
      </c>
    </row>
    <row r="18" spans="1:24" s="18" customFormat="1" ht="33.75" customHeight="1">
      <c r="A18" s="134"/>
      <c r="B18" s="134"/>
      <c r="C18" s="173">
        <v>107</v>
      </c>
      <c r="D18" s="260" t="s">
        <v>18</v>
      </c>
      <c r="E18" s="199" t="s">
        <v>101</v>
      </c>
      <c r="F18" s="235">
        <v>200</v>
      </c>
      <c r="G18" s="668"/>
      <c r="H18" s="309">
        <v>0</v>
      </c>
      <c r="I18" s="17">
        <v>0</v>
      </c>
      <c r="J18" s="43">
        <v>19.600000000000001</v>
      </c>
      <c r="K18" s="331">
        <v>78</v>
      </c>
      <c r="L18" s="309">
        <v>0.02</v>
      </c>
      <c r="M18" s="17">
        <v>0.02</v>
      </c>
      <c r="N18" s="17">
        <v>8</v>
      </c>
      <c r="O18" s="17">
        <v>16</v>
      </c>
      <c r="P18" s="20">
        <v>0</v>
      </c>
      <c r="Q18" s="309">
        <v>0</v>
      </c>
      <c r="R18" s="17">
        <v>0</v>
      </c>
      <c r="S18" s="17">
        <v>0</v>
      </c>
      <c r="T18" s="17">
        <v>0</v>
      </c>
      <c r="U18" s="17">
        <v>266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34"/>
      <c r="C19" s="175">
        <v>119</v>
      </c>
      <c r="D19" s="222" t="s">
        <v>14</v>
      </c>
      <c r="E19" s="190" t="s">
        <v>57</v>
      </c>
      <c r="F19" s="172">
        <v>45</v>
      </c>
      <c r="G19" s="801"/>
      <c r="H19" s="309">
        <v>3.19</v>
      </c>
      <c r="I19" s="17">
        <v>0.31</v>
      </c>
      <c r="J19" s="43">
        <v>19.89</v>
      </c>
      <c r="K19" s="331">
        <v>108</v>
      </c>
      <c r="L19" s="309">
        <v>0.05</v>
      </c>
      <c r="M19" s="17">
        <v>0.02</v>
      </c>
      <c r="N19" s="17">
        <v>0</v>
      </c>
      <c r="O19" s="17">
        <v>0</v>
      </c>
      <c r="P19" s="20">
        <v>0</v>
      </c>
      <c r="Q19" s="309">
        <v>16.649999999999999</v>
      </c>
      <c r="R19" s="17">
        <v>98.1</v>
      </c>
      <c r="S19" s="17">
        <v>29.25</v>
      </c>
      <c r="T19" s="17">
        <v>1.26</v>
      </c>
      <c r="U19" s="17">
        <v>41.85</v>
      </c>
      <c r="V19" s="17">
        <v>2E-3</v>
      </c>
      <c r="W19" s="17">
        <v>3.0000000000000001E-3</v>
      </c>
      <c r="X19" s="47">
        <v>0</v>
      </c>
    </row>
    <row r="20" spans="1:24" s="18" customFormat="1" ht="26.4" customHeight="1">
      <c r="A20" s="134"/>
      <c r="B20" s="134"/>
      <c r="C20" s="172">
        <v>120</v>
      </c>
      <c r="D20" s="222" t="s">
        <v>15</v>
      </c>
      <c r="E20" s="190" t="s">
        <v>48</v>
      </c>
      <c r="F20" s="172">
        <v>25</v>
      </c>
      <c r="G20" s="801"/>
      <c r="H20" s="309">
        <v>1.42</v>
      </c>
      <c r="I20" s="17">
        <v>0.27</v>
      </c>
      <c r="J20" s="43">
        <v>9.3000000000000007</v>
      </c>
      <c r="K20" s="331">
        <v>45.32</v>
      </c>
      <c r="L20" s="357">
        <v>0.02</v>
      </c>
      <c r="M20" s="22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797" t="s">
        <v>76</v>
      </c>
      <c r="C21" s="302"/>
      <c r="D21" s="557"/>
      <c r="E21" s="594" t="s">
        <v>21</v>
      </c>
      <c r="F21" s="602">
        <f>F13+F14+F15+F16+F18+F19+F20</f>
        <v>770</v>
      </c>
      <c r="G21" s="789"/>
      <c r="H21" s="595">
        <f t="shared" ref="H21:X21" si="0">H13+H14+H15+H16+H18+H19+H20</f>
        <v>33.74</v>
      </c>
      <c r="I21" s="596">
        <f t="shared" si="0"/>
        <v>31.97</v>
      </c>
      <c r="J21" s="597">
        <f t="shared" si="0"/>
        <v>95.17</v>
      </c>
      <c r="K21" s="603">
        <f t="shared" si="0"/>
        <v>814.16000000000008</v>
      </c>
      <c r="L21" s="595">
        <f t="shared" si="0"/>
        <v>0.30000000000000004</v>
      </c>
      <c r="M21" s="596">
        <f t="shared" si="0"/>
        <v>0.43000000000000005</v>
      </c>
      <c r="N21" s="596">
        <f t="shared" si="0"/>
        <v>33.449999999999996</v>
      </c>
      <c r="O21" s="596">
        <f t="shared" si="0"/>
        <v>380.3</v>
      </c>
      <c r="P21" s="680">
        <f t="shared" si="0"/>
        <v>0.31</v>
      </c>
      <c r="Q21" s="595">
        <f t="shared" si="0"/>
        <v>124.57</v>
      </c>
      <c r="R21" s="596">
        <f t="shared" si="0"/>
        <v>397.19000000000005</v>
      </c>
      <c r="S21" s="596">
        <f t="shared" si="0"/>
        <v>99.94</v>
      </c>
      <c r="T21" s="596">
        <f t="shared" si="0"/>
        <v>4.34</v>
      </c>
      <c r="U21" s="596">
        <f t="shared" si="0"/>
        <v>1818.5899999999997</v>
      </c>
      <c r="V21" s="596">
        <f t="shared" si="0"/>
        <v>0.1285</v>
      </c>
      <c r="W21" s="596">
        <f t="shared" si="0"/>
        <v>8.6999999999999994E-3</v>
      </c>
      <c r="X21" s="597">
        <f t="shared" si="0"/>
        <v>0.64700000000000002</v>
      </c>
    </row>
    <row r="22" spans="1:24" s="38" customFormat="1" ht="26.4" customHeight="1">
      <c r="A22" s="133"/>
      <c r="B22" s="796" t="s">
        <v>78</v>
      </c>
      <c r="C22" s="303"/>
      <c r="D22" s="556"/>
      <c r="E22" s="781" t="s">
        <v>21</v>
      </c>
      <c r="F22" s="381">
        <f>F13+F14+F15+F17+F18+F19+F20</f>
        <v>770</v>
      </c>
      <c r="G22" s="677"/>
      <c r="H22" s="638">
        <f t="shared" ref="H22:X22" si="1">H13+H14+H15+H17+H18+H19+H20</f>
        <v>33.74</v>
      </c>
      <c r="I22" s="635">
        <f t="shared" si="1"/>
        <v>28.069999999999997</v>
      </c>
      <c r="J22" s="639">
        <f t="shared" si="1"/>
        <v>98.47</v>
      </c>
      <c r="K22" s="678">
        <f t="shared" si="1"/>
        <v>792.41000000000008</v>
      </c>
      <c r="L22" s="638">
        <f t="shared" si="1"/>
        <v>0.31</v>
      </c>
      <c r="M22" s="635">
        <f t="shared" si="1"/>
        <v>0.4</v>
      </c>
      <c r="N22" s="635">
        <f t="shared" si="1"/>
        <v>36.300000000000004</v>
      </c>
      <c r="O22" s="635">
        <f t="shared" si="1"/>
        <v>358.7</v>
      </c>
      <c r="P22" s="642">
        <f t="shared" si="1"/>
        <v>0.21</v>
      </c>
      <c r="Q22" s="638">
        <f t="shared" si="1"/>
        <v>102.22</v>
      </c>
      <c r="R22" s="635">
        <f t="shared" si="1"/>
        <v>390.32000000000005</v>
      </c>
      <c r="S22" s="635">
        <f t="shared" si="1"/>
        <v>101.51</v>
      </c>
      <c r="T22" s="635">
        <f t="shared" si="1"/>
        <v>4.5200000000000005</v>
      </c>
      <c r="U22" s="635">
        <f t="shared" si="1"/>
        <v>1926.5899999999997</v>
      </c>
      <c r="V22" s="635">
        <f t="shared" si="1"/>
        <v>0.1285</v>
      </c>
      <c r="W22" s="635">
        <f t="shared" si="1"/>
        <v>7.3000000000000009E-3</v>
      </c>
      <c r="X22" s="639">
        <f t="shared" si="1"/>
        <v>0.65</v>
      </c>
    </row>
    <row r="23" spans="1:24" s="38" customFormat="1" ht="26.4" customHeight="1">
      <c r="A23" s="133"/>
      <c r="B23" s="797" t="s">
        <v>76</v>
      </c>
      <c r="C23" s="302"/>
      <c r="D23" s="557"/>
      <c r="E23" s="657" t="s">
        <v>22</v>
      </c>
      <c r="F23" s="602"/>
      <c r="G23" s="733"/>
      <c r="H23" s="254"/>
      <c r="I23" s="24"/>
      <c r="J23" s="72"/>
      <c r="K23" s="805">
        <f>K21/23.5</f>
        <v>34.645106382978724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38" customFormat="1" ht="26.4" customHeight="1" thickBot="1">
      <c r="A24" s="185"/>
      <c r="B24" s="798" t="s">
        <v>78</v>
      </c>
      <c r="C24" s="799"/>
      <c r="D24" s="800"/>
      <c r="E24" s="605" t="s">
        <v>22</v>
      </c>
      <c r="F24" s="234"/>
      <c r="G24" s="784"/>
      <c r="H24" s="607"/>
      <c r="I24" s="608"/>
      <c r="J24" s="609"/>
      <c r="K24" s="610">
        <f>K22/23.5</f>
        <v>33.719574468085106</v>
      </c>
      <c r="L24" s="607"/>
      <c r="M24" s="608"/>
      <c r="N24" s="608"/>
      <c r="O24" s="608"/>
      <c r="P24" s="681"/>
      <c r="Q24" s="607"/>
      <c r="R24" s="608"/>
      <c r="S24" s="608"/>
      <c r="T24" s="608"/>
      <c r="U24" s="608"/>
      <c r="V24" s="608"/>
      <c r="W24" s="608"/>
      <c r="X24" s="609"/>
    </row>
    <row r="25" spans="1:24">
      <c r="A25" s="2"/>
      <c r="B25" s="2"/>
      <c r="C25" s="268"/>
      <c r="D25" s="30"/>
      <c r="E25" s="30"/>
      <c r="F25" s="30"/>
      <c r="G25" s="269"/>
      <c r="H25" s="270"/>
      <c r="I25" s="269"/>
      <c r="J25" s="30"/>
      <c r="K25" s="271"/>
      <c r="L25" s="30"/>
      <c r="M25" s="30"/>
      <c r="N25" s="30"/>
      <c r="O25" s="272"/>
      <c r="P25" s="272"/>
      <c r="Q25" s="272"/>
      <c r="R25" s="272"/>
      <c r="S25" s="272"/>
    </row>
    <row r="26" spans="1:24" ht="18">
      <c r="D26" s="11"/>
      <c r="E26" s="27"/>
      <c r="F26" s="28"/>
      <c r="G26" s="11"/>
      <c r="H26" s="11"/>
      <c r="I26" s="11"/>
      <c r="J26" s="11"/>
    </row>
    <row r="27" spans="1:24" ht="18">
      <c r="A27" s="67" t="s">
        <v>68</v>
      </c>
      <c r="B27" s="141"/>
      <c r="C27" s="68"/>
      <c r="D27" s="56"/>
      <c r="E27" s="27"/>
      <c r="F27" s="28"/>
      <c r="G27" s="11"/>
      <c r="H27" s="11"/>
      <c r="I27" s="11"/>
      <c r="J27" s="11"/>
    </row>
    <row r="28" spans="1:24" ht="18">
      <c r="A28" s="64" t="s">
        <v>69</v>
      </c>
      <c r="B28" s="142"/>
      <c r="C28" s="65"/>
      <c r="D28" s="66"/>
      <c r="E28" s="27"/>
      <c r="F28" s="28"/>
      <c r="G28" s="11"/>
      <c r="H28" s="11"/>
      <c r="I28" s="11"/>
      <c r="J28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X32"/>
  <sheetViews>
    <sheetView zoomScale="60" zoomScaleNormal="60" workbookViewId="0">
      <selection activeCell="G5" sqref="G5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7" width="15.441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1.109375" bestFit="1" customWidth="1"/>
  </cols>
  <sheetData>
    <row r="2" spans="1:24" ht="22.8">
      <c r="A2" s="6" t="s">
        <v>1</v>
      </c>
      <c r="B2" s="7"/>
      <c r="C2" s="297"/>
      <c r="D2" s="297" t="s">
        <v>3</v>
      </c>
      <c r="E2" s="6"/>
      <c r="F2" s="8" t="s">
        <v>2</v>
      </c>
      <c r="G2" s="8">
        <v>14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298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62" t="s">
        <v>40</v>
      </c>
      <c r="D4" s="295"/>
      <c r="E4" s="218"/>
      <c r="F4" s="130"/>
      <c r="G4" s="965"/>
      <c r="H4" s="84" t="s">
        <v>23</v>
      </c>
      <c r="I4" s="84"/>
      <c r="J4" s="84"/>
      <c r="K4" s="374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31"/>
      <c r="C5" s="163" t="s">
        <v>41</v>
      </c>
      <c r="D5" s="294" t="s">
        <v>42</v>
      </c>
      <c r="E5" s="718" t="s">
        <v>39</v>
      </c>
      <c r="F5" s="131" t="s">
        <v>27</v>
      </c>
      <c r="G5" s="718" t="s">
        <v>193</v>
      </c>
      <c r="H5" s="735" t="s">
        <v>28</v>
      </c>
      <c r="I5" s="736" t="s">
        <v>29</v>
      </c>
      <c r="J5" s="737" t="s">
        <v>30</v>
      </c>
      <c r="K5" s="375" t="s">
        <v>31</v>
      </c>
      <c r="L5" s="738" t="s">
        <v>32</v>
      </c>
      <c r="M5" s="738" t="s">
        <v>131</v>
      </c>
      <c r="N5" s="83" t="s">
        <v>33</v>
      </c>
      <c r="O5" s="739" t="s">
        <v>132</v>
      </c>
      <c r="P5" s="740" t="s">
        <v>133</v>
      </c>
      <c r="Q5" s="735" t="s">
        <v>34</v>
      </c>
      <c r="R5" s="736" t="s">
        <v>35</v>
      </c>
      <c r="S5" s="736" t="s">
        <v>36</v>
      </c>
      <c r="T5" s="740" t="s">
        <v>37</v>
      </c>
      <c r="U5" s="738" t="s">
        <v>134</v>
      </c>
      <c r="V5" s="738" t="s">
        <v>135</v>
      </c>
      <c r="W5" s="738" t="s">
        <v>136</v>
      </c>
      <c r="X5" s="937" t="s">
        <v>137</v>
      </c>
    </row>
    <row r="6" spans="1:24" s="18" customFormat="1" ht="26.4" customHeight="1">
      <c r="A6" s="132" t="s">
        <v>6</v>
      </c>
      <c r="B6" s="195"/>
      <c r="C6" s="348">
        <v>1</v>
      </c>
      <c r="D6" s="938" t="s">
        <v>20</v>
      </c>
      <c r="E6" s="530" t="s">
        <v>12</v>
      </c>
      <c r="F6" s="941">
        <v>15</v>
      </c>
      <c r="G6" s="578"/>
      <c r="H6" s="465">
        <v>3.66</v>
      </c>
      <c r="I6" s="53">
        <v>3.54</v>
      </c>
      <c r="J6" s="54">
        <v>0</v>
      </c>
      <c r="K6" s="585">
        <v>46.5</v>
      </c>
      <c r="L6" s="465">
        <v>0</v>
      </c>
      <c r="M6" s="53">
        <v>4.4999999999999998E-2</v>
      </c>
      <c r="N6" s="53">
        <v>0.24</v>
      </c>
      <c r="O6" s="53">
        <v>43.2</v>
      </c>
      <c r="P6" s="531">
        <v>0.14000000000000001</v>
      </c>
      <c r="Q6" s="465">
        <v>150</v>
      </c>
      <c r="R6" s="53">
        <v>81.599999999999994</v>
      </c>
      <c r="S6" s="53">
        <v>7.05</v>
      </c>
      <c r="T6" s="53">
        <v>0.09</v>
      </c>
      <c r="U6" s="53">
        <v>13.2</v>
      </c>
      <c r="V6" s="53">
        <v>0</v>
      </c>
      <c r="W6" s="53">
        <v>0</v>
      </c>
      <c r="X6" s="54">
        <v>0</v>
      </c>
    </row>
    <row r="7" spans="1:24" s="18" customFormat="1" ht="26.4" customHeight="1">
      <c r="A7" s="132"/>
      <c r="B7" s="910"/>
      <c r="C7" s="208">
        <v>259</v>
      </c>
      <c r="D7" s="457" t="s">
        <v>10</v>
      </c>
      <c r="E7" s="499" t="s">
        <v>187</v>
      </c>
      <c r="F7" s="705">
        <v>90</v>
      </c>
      <c r="G7" s="705"/>
      <c r="H7" s="590">
        <v>9.6999999999999993</v>
      </c>
      <c r="I7" s="591">
        <v>8.4700000000000006</v>
      </c>
      <c r="J7" s="592">
        <v>15.02</v>
      </c>
      <c r="K7" s="593">
        <v>142.13</v>
      </c>
      <c r="L7" s="590">
        <v>0.04</v>
      </c>
      <c r="M7" s="591">
        <v>0.05</v>
      </c>
      <c r="N7" s="591">
        <v>3.78</v>
      </c>
      <c r="O7" s="591">
        <v>72</v>
      </c>
      <c r="P7" s="679">
        <v>0.01</v>
      </c>
      <c r="Q7" s="590">
        <v>13.29</v>
      </c>
      <c r="R7" s="591">
        <v>115.06</v>
      </c>
      <c r="S7" s="923">
        <v>58.24</v>
      </c>
      <c r="T7" s="591">
        <v>1.1399999999999999</v>
      </c>
      <c r="U7" s="591">
        <v>146.19</v>
      </c>
      <c r="V7" s="591">
        <v>5.0000000000000001E-3</v>
      </c>
      <c r="W7" s="591">
        <v>8.9999999999999998E-4</v>
      </c>
      <c r="X7" s="592">
        <v>0.09</v>
      </c>
    </row>
    <row r="8" spans="1:24" s="38" customFormat="1" ht="26.4" customHeight="1">
      <c r="A8" s="182"/>
      <c r="B8" s="204"/>
      <c r="C8" s="237">
        <v>177</v>
      </c>
      <c r="D8" s="723" t="s">
        <v>10</v>
      </c>
      <c r="E8" s="205" t="s">
        <v>105</v>
      </c>
      <c r="F8" s="882">
        <v>90</v>
      </c>
      <c r="G8" s="209"/>
      <c r="H8" s="462">
        <v>19.71</v>
      </c>
      <c r="I8" s="62">
        <v>3.42</v>
      </c>
      <c r="J8" s="96">
        <v>1.26</v>
      </c>
      <c r="K8" s="460">
        <v>114.3</v>
      </c>
      <c r="L8" s="462">
        <v>0.06</v>
      </c>
      <c r="M8" s="62">
        <v>0.18</v>
      </c>
      <c r="N8" s="62">
        <v>3.98</v>
      </c>
      <c r="O8" s="62">
        <v>28.8</v>
      </c>
      <c r="P8" s="63">
        <v>0</v>
      </c>
      <c r="Q8" s="462">
        <v>21.32</v>
      </c>
      <c r="R8" s="62">
        <v>76.22</v>
      </c>
      <c r="S8" s="62">
        <v>22.3</v>
      </c>
      <c r="T8" s="62">
        <v>0.96</v>
      </c>
      <c r="U8" s="62">
        <v>360.2</v>
      </c>
      <c r="V8" s="62">
        <v>5.4000000000000003E-3</v>
      </c>
      <c r="W8" s="62">
        <v>0</v>
      </c>
      <c r="X8" s="96">
        <v>0.14000000000000001</v>
      </c>
    </row>
    <row r="9" spans="1:24" s="38" customFormat="1" ht="26.4" customHeight="1">
      <c r="A9" s="182"/>
      <c r="B9" s="203"/>
      <c r="C9" s="348">
        <v>64</v>
      </c>
      <c r="D9" s="938" t="s">
        <v>50</v>
      </c>
      <c r="E9" s="401" t="s">
        <v>72</v>
      </c>
      <c r="F9" s="837">
        <v>150</v>
      </c>
      <c r="G9" s="367"/>
      <c r="H9" s="321">
        <v>6.45</v>
      </c>
      <c r="I9" s="102">
        <v>4.05</v>
      </c>
      <c r="J9" s="264">
        <v>40.200000000000003</v>
      </c>
      <c r="K9" s="518">
        <v>223.65</v>
      </c>
      <c r="L9" s="321">
        <v>0.08</v>
      </c>
      <c r="M9" s="102">
        <v>0.2</v>
      </c>
      <c r="N9" s="102">
        <v>0</v>
      </c>
      <c r="O9" s="102">
        <v>30</v>
      </c>
      <c r="P9" s="103">
        <v>0.11</v>
      </c>
      <c r="Q9" s="321">
        <v>13.05</v>
      </c>
      <c r="R9" s="102">
        <v>58.34</v>
      </c>
      <c r="S9" s="102">
        <v>22.53</v>
      </c>
      <c r="T9" s="102">
        <v>1.25</v>
      </c>
      <c r="U9" s="102">
        <v>1.1000000000000001</v>
      </c>
      <c r="V9" s="102">
        <v>0</v>
      </c>
      <c r="W9" s="102">
        <v>0</v>
      </c>
      <c r="X9" s="264">
        <v>0</v>
      </c>
    </row>
    <row r="10" spans="1:24" s="38" customFormat="1" ht="39.75" customHeight="1">
      <c r="A10" s="182"/>
      <c r="B10" s="203"/>
      <c r="C10" s="127">
        <v>98</v>
      </c>
      <c r="D10" s="528" t="s">
        <v>18</v>
      </c>
      <c r="E10" s="315" t="s">
        <v>17</v>
      </c>
      <c r="F10" s="926">
        <v>200</v>
      </c>
      <c r="G10" s="439"/>
      <c r="H10" s="309">
        <v>0.4</v>
      </c>
      <c r="I10" s="17">
        <v>0</v>
      </c>
      <c r="J10" s="43">
        <v>27</v>
      </c>
      <c r="K10" s="332">
        <v>110</v>
      </c>
      <c r="L10" s="309">
        <v>0.05</v>
      </c>
      <c r="M10" s="17">
        <v>0.02</v>
      </c>
      <c r="N10" s="17">
        <v>0</v>
      </c>
      <c r="O10" s="17">
        <v>0</v>
      </c>
      <c r="P10" s="20">
        <v>0</v>
      </c>
      <c r="Q10" s="309">
        <v>16.649999999999999</v>
      </c>
      <c r="R10" s="17">
        <v>98.1</v>
      </c>
      <c r="S10" s="17">
        <v>29.25</v>
      </c>
      <c r="T10" s="17">
        <v>1.26</v>
      </c>
      <c r="U10" s="17">
        <v>41.85</v>
      </c>
      <c r="V10" s="17">
        <v>2E-3</v>
      </c>
      <c r="W10" s="17">
        <v>3.0000000000000001E-3</v>
      </c>
      <c r="X10" s="47">
        <v>0</v>
      </c>
    </row>
    <row r="11" spans="1:24" s="38" customFormat="1" ht="26.4" customHeight="1">
      <c r="A11" s="182"/>
      <c r="B11" s="192"/>
      <c r="C11" s="103">
        <v>119</v>
      </c>
      <c r="D11" s="938" t="s">
        <v>14</v>
      </c>
      <c r="E11" s="259" t="s">
        <v>19</v>
      </c>
      <c r="F11" s="838">
        <v>25</v>
      </c>
      <c r="G11" s="127"/>
      <c r="H11" s="357">
        <v>1.78</v>
      </c>
      <c r="I11" s="22">
        <v>0.18</v>
      </c>
      <c r="J11" s="50">
        <v>11.05</v>
      </c>
      <c r="K11" s="585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30" customHeight="1">
      <c r="A12" s="182"/>
      <c r="B12" s="173"/>
      <c r="C12" s="348">
        <v>120</v>
      </c>
      <c r="D12" s="938" t="s">
        <v>15</v>
      </c>
      <c r="E12" s="259" t="s">
        <v>48</v>
      </c>
      <c r="F12" s="838">
        <v>20</v>
      </c>
      <c r="G12" s="127"/>
      <c r="H12" s="357">
        <v>1.1399999999999999</v>
      </c>
      <c r="I12" s="22">
        <v>0.22</v>
      </c>
      <c r="J12" s="50">
        <v>7.44</v>
      </c>
      <c r="K12" s="585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30" customHeight="1">
      <c r="A13" s="182"/>
      <c r="B13" s="202"/>
      <c r="C13" s="208"/>
      <c r="D13" s="939"/>
      <c r="E13" s="594" t="s">
        <v>21</v>
      </c>
      <c r="F13" s="841">
        <f>F6+F7+F9+F10+F11+F12</f>
        <v>500</v>
      </c>
      <c r="G13" s="656"/>
      <c r="H13" s="595">
        <f t="shared" ref="H13:X13" si="0">H6+H7+H9+H10+H11+H12</f>
        <v>23.13</v>
      </c>
      <c r="I13" s="596">
        <f t="shared" si="0"/>
        <v>16.46</v>
      </c>
      <c r="J13" s="597">
        <f t="shared" si="0"/>
        <v>100.71</v>
      </c>
      <c r="K13" s="656">
        <f t="shared" si="0"/>
        <v>618.54</v>
      </c>
      <c r="L13" s="595">
        <f t="shared" si="0"/>
        <v>0.21499999999999997</v>
      </c>
      <c r="M13" s="596">
        <f t="shared" si="0"/>
        <v>0.34700000000000009</v>
      </c>
      <c r="N13" s="596">
        <f t="shared" si="0"/>
        <v>4.0999999999999996</v>
      </c>
      <c r="O13" s="596">
        <f t="shared" si="0"/>
        <v>145.19999999999999</v>
      </c>
      <c r="P13" s="680">
        <f t="shared" si="0"/>
        <v>0.26</v>
      </c>
      <c r="Q13" s="595">
        <f t="shared" si="0"/>
        <v>209.04000000000002</v>
      </c>
      <c r="R13" s="596">
        <f t="shared" si="0"/>
        <v>431.6</v>
      </c>
      <c r="S13" s="596">
        <f t="shared" si="0"/>
        <v>141.51999999999998</v>
      </c>
      <c r="T13" s="596">
        <f t="shared" si="0"/>
        <v>4.9000000000000004</v>
      </c>
      <c r="U13" s="596">
        <f t="shared" si="0"/>
        <v>299.08999999999997</v>
      </c>
      <c r="V13" s="596">
        <f t="shared" si="0"/>
        <v>9.7999999999999997E-3</v>
      </c>
      <c r="W13" s="596">
        <f t="shared" si="0"/>
        <v>7.9000000000000008E-3</v>
      </c>
      <c r="X13" s="597">
        <f t="shared" si="0"/>
        <v>0.10199999999999999</v>
      </c>
    </row>
    <row r="14" spans="1:24" s="38" customFormat="1" ht="30" customHeight="1">
      <c r="A14" s="182"/>
      <c r="B14" s="204"/>
      <c r="C14" s="751"/>
      <c r="D14" s="940"/>
      <c r="E14" s="599" t="s">
        <v>21</v>
      </c>
      <c r="F14" s="842">
        <f>F6+F8+F9+F10+F11+F12</f>
        <v>500</v>
      </c>
      <c r="G14" s="678"/>
      <c r="H14" s="638">
        <f t="shared" ref="H14:X14" si="1">H6+H8+H9+H10+H11+H12</f>
        <v>33.14</v>
      </c>
      <c r="I14" s="635">
        <f t="shared" si="1"/>
        <v>11.41</v>
      </c>
      <c r="J14" s="639">
        <f t="shared" si="1"/>
        <v>86.95</v>
      </c>
      <c r="K14" s="678">
        <f t="shared" si="1"/>
        <v>590.71</v>
      </c>
      <c r="L14" s="638">
        <f t="shared" si="1"/>
        <v>0.23499999999999999</v>
      </c>
      <c r="M14" s="635">
        <f t="shared" si="1"/>
        <v>0.47700000000000004</v>
      </c>
      <c r="N14" s="635">
        <f t="shared" si="1"/>
        <v>4.3</v>
      </c>
      <c r="O14" s="635">
        <f t="shared" si="1"/>
        <v>102</v>
      </c>
      <c r="P14" s="642">
        <f t="shared" si="1"/>
        <v>0.25</v>
      </c>
      <c r="Q14" s="638">
        <f t="shared" si="1"/>
        <v>217.07000000000002</v>
      </c>
      <c r="R14" s="635">
        <f t="shared" si="1"/>
        <v>392.76</v>
      </c>
      <c r="S14" s="635">
        <f t="shared" si="1"/>
        <v>105.58</v>
      </c>
      <c r="T14" s="635">
        <f t="shared" si="1"/>
        <v>4.72</v>
      </c>
      <c r="U14" s="635">
        <f t="shared" si="1"/>
        <v>513.1</v>
      </c>
      <c r="V14" s="635">
        <f t="shared" si="1"/>
        <v>1.0200000000000001E-2</v>
      </c>
      <c r="W14" s="635">
        <f t="shared" si="1"/>
        <v>7.0000000000000001E-3</v>
      </c>
      <c r="X14" s="639">
        <f t="shared" si="1"/>
        <v>0.15200000000000002</v>
      </c>
    </row>
    <row r="15" spans="1:24" s="38" customFormat="1" ht="30" customHeight="1">
      <c r="A15" s="182"/>
      <c r="B15" s="202"/>
      <c r="C15" s="720"/>
      <c r="D15" s="721"/>
      <c r="E15" s="594" t="s">
        <v>22</v>
      </c>
      <c r="F15" s="722"/>
      <c r="G15" s="603"/>
      <c r="H15" s="254"/>
      <c r="I15" s="24"/>
      <c r="J15" s="72"/>
      <c r="K15" s="805">
        <f>K13/23.5</f>
        <v>26.320851063829785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2"/>
      <c r="B16" s="204"/>
      <c r="C16" s="784"/>
      <c r="D16" s="724"/>
      <c r="E16" s="605" t="s">
        <v>22</v>
      </c>
      <c r="F16" s="725"/>
      <c r="G16" s="210"/>
      <c r="H16" s="414"/>
      <c r="I16" s="206"/>
      <c r="J16" s="207"/>
      <c r="K16" s="552">
        <f>K14/23.5</f>
        <v>25.136595744680854</v>
      </c>
      <c r="L16" s="414"/>
      <c r="M16" s="206"/>
      <c r="N16" s="206"/>
      <c r="O16" s="206"/>
      <c r="P16" s="238"/>
      <c r="Q16" s="414"/>
      <c r="R16" s="206"/>
      <c r="S16" s="206"/>
      <c r="T16" s="206"/>
      <c r="U16" s="206"/>
      <c r="V16" s="206"/>
      <c r="W16" s="206"/>
      <c r="X16" s="207"/>
    </row>
    <row r="17" spans="1:24" s="18" customFormat="1" ht="43.5" customHeight="1">
      <c r="A17" s="184" t="s">
        <v>7</v>
      </c>
      <c r="B17" s="293"/>
      <c r="C17" s="177">
        <v>25</v>
      </c>
      <c r="D17" s="587" t="s">
        <v>20</v>
      </c>
      <c r="E17" s="902" t="s">
        <v>51</v>
      </c>
      <c r="F17" s="472">
        <v>150</v>
      </c>
      <c r="G17" s="966"/>
      <c r="H17" s="335">
        <v>0.6</v>
      </c>
      <c r="I17" s="39">
        <v>0.45</v>
      </c>
      <c r="J17" s="278">
        <v>12.3</v>
      </c>
      <c r="K17" s="423">
        <v>54.9</v>
      </c>
      <c r="L17" s="335">
        <v>0.03</v>
      </c>
      <c r="M17" s="39">
        <v>4.4999999999999998E-2</v>
      </c>
      <c r="N17" s="39">
        <v>7.5</v>
      </c>
      <c r="O17" s="39">
        <v>3</v>
      </c>
      <c r="P17" s="52">
        <v>0</v>
      </c>
      <c r="Q17" s="335">
        <v>28.5</v>
      </c>
      <c r="R17" s="39">
        <v>24</v>
      </c>
      <c r="S17" s="39">
        <v>18</v>
      </c>
      <c r="T17" s="39">
        <v>3.45</v>
      </c>
      <c r="U17" s="39">
        <v>232.5</v>
      </c>
      <c r="V17" s="39">
        <v>3.0000000000000001E-3</v>
      </c>
      <c r="W17" s="39">
        <v>2.9999999999999997E-4</v>
      </c>
      <c r="X17" s="278">
        <v>0.03</v>
      </c>
    </row>
    <row r="18" spans="1:24" s="18" customFormat="1" ht="26.4" customHeight="1">
      <c r="A18" s="132"/>
      <c r="B18" s="202" t="s">
        <v>76</v>
      </c>
      <c r="C18" s="208">
        <v>228</v>
      </c>
      <c r="D18" s="201" t="s">
        <v>102</v>
      </c>
      <c r="E18" s="808" t="s">
        <v>120</v>
      </c>
      <c r="F18" s="809" t="s">
        <v>121</v>
      </c>
      <c r="G18" s="967"/>
      <c r="H18" s="590">
        <v>4.99</v>
      </c>
      <c r="I18" s="591">
        <v>10.45</v>
      </c>
      <c r="J18" s="592">
        <v>19.23</v>
      </c>
      <c r="K18" s="593">
        <v>192.17</v>
      </c>
      <c r="L18" s="412">
        <v>0.08</v>
      </c>
      <c r="M18" s="70">
        <v>0.11</v>
      </c>
      <c r="N18" s="70">
        <v>4.28</v>
      </c>
      <c r="O18" s="70">
        <v>190.68</v>
      </c>
      <c r="P18" s="139">
        <v>6.3E-2</v>
      </c>
      <c r="Q18" s="412">
        <v>55.2</v>
      </c>
      <c r="R18" s="70">
        <v>91.66</v>
      </c>
      <c r="S18" s="70">
        <v>24.08</v>
      </c>
      <c r="T18" s="70">
        <v>1.0900000000000001</v>
      </c>
      <c r="U18" s="70">
        <v>319.2</v>
      </c>
      <c r="V18" s="70">
        <v>4.0000000000000001E-3</v>
      </c>
      <c r="W18" s="70">
        <v>0</v>
      </c>
      <c r="X18" s="71">
        <v>2.7E-2</v>
      </c>
    </row>
    <row r="19" spans="1:24" s="18" customFormat="1" ht="26.4" customHeight="1">
      <c r="A19" s="132"/>
      <c r="B19" s="204" t="s">
        <v>78</v>
      </c>
      <c r="C19" s="209" t="s">
        <v>159</v>
      </c>
      <c r="D19" s="205" t="s">
        <v>9</v>
      </c>
      <c r="E19" s="806" t="s">
        <v>160</v>
      </c>
      <c r="F19" s="807" t="s">
        <v>121</v>
      </c>
      <c r="G19" s="821"/>
      <c r="H19" s="462">
        <v>3.8</v>
      </c>
      <c r="I19" s="62">
        <v>3.73</v>
      </c>
      <c r="J19" s="96">
        <v>15.43</v>
      </c>
      <c r="K19" s="460">
        <v>110.37</v>
      </c>
      <c r="L19" s="462">
        <v>0.08</v>
      </c>
      <c r="M19" s="62">
        <v>6.3E-2</v>
      </c>
      <c r="N19" s="62">
        <v>4.13</v>
      </c>
      <c r="O19" s="62">
        <v>178</v>
      </c>
      <c r="P19" s="63">
        <v>0.06</v>
      </c>
      <c r="Q19" s="462">
        <v>113.84</v>
      </c>
      <c r="R19" s="62">
        <v>113.84</v>
      </c>
      <c r="S19" s="62">
        <v>47.85</v>
      </c>
      <c r="T19" s="62">
        <v>1.89</v>
      </c>
      <c r="U19" s="62">
        <v>319.2</v>
      </c>
      <c r="V19" s="62">
        <v>4.0000000000000001E-3</v>
      </c>
      <c r="W19" s="62">
        <v>0</v>
      </c>
      <c r="X19" s="96">
        <v>2.1000000000000001E-2</v>
      </c>
    </row>
    <row r="20" spans="1:24" s="38" customFormat="1" ht="35.25" customHeight="1">
      <c r="A20" s="133"/>
      <c r="B20" s="203"/>
      <c r="C20" s="126">
        <v>89</v>
      </c>
      <c r="D20" s="325" t="s">
        <v>10</v>
      </c>
      <c r="E20" s="307" t="s">
        <v>96</v>
      </c>
      <c r="F20" s="232">
        <v>90</v>
      </c>
      <c r="G20" s="249"/>
      <c r="H20" s="310">
        <v>14.88</v>
      </c>
      <c r="I20" s="13">
        <v>13.95</v>
      </c>
      <c r="J20" s="47">
        <v>3.3</v>
      </c>
      <c r="K20" s="128">
        <v>198.45</v>
      </c>
      <c r="L20" s="519">
        <v>0.05</v>
      </c>
      <c r="M20" s="117">
        <v>0.11</v>
      </c>
      <c r="N20" s="118">
        <v>1</v>
      </c>
      <c r="O20" s="118">
        <v>49</v>
      </c>
      <c r="P20" s="119">
        <v>0</v>
      </c>
      <c r="Q20" s="519">
        <v>17.02</v>
      </c>
      <c r="R20" s="118">
        <v>127.1</v>
      </c>
      <c r="S20" s="118">
        <v>23.09</v>
      </c>
      <c r="T20" s="118">
        <v>1.29</v>
      </c>
      <c r="U20" s="118">
        <v>266.67</v>
      </c>
      <c r="V20" s="118">
        <v>6.0000000000000001E-3</v>
      </c>
      <c r="W20" s="118">
        <v>0</v>
      </c>
      <c r="X20" s="118">
        <v>0.05</v>
      </c>
    </row>
    <row r="21" spans="1:24" s="38" customFormat="1" ht="26.4" customHeight="1">
      <c r="A21" s="133"/>
      <c r="B21" s="173"/>
      <c r="C21" s="127">
        <v>53</v>
      </c>
      <c r="D21" s="168" t="s">
        <v>66</v>
      </c>
      <c r="E21" s="266" t="s">
        <v>104</v>
      </c>
      <c r="F21" s="173">
        <v>150</v>
      </c>
      <c r="G21" s="212"/>
      <c r="H21" s="357">
        <v>3.3</v>
      </c>
      <c r="I21" s="22">
        <v>4.95</v>
      </c>
      <c r="J21" s="50">
        <v>32.25</v>
      </c>
      <c r="K21" s="356">
        <v>186.45</v>
      </c>
      <c r="L21" s="357">
        <v>0.03</v>
      </c>
      <c r="M21" s="22">
        <v>0.03</v>
      </c>
      <c r="N21" s="22">
        <v>0</v>
      </c>
      <c r="O21" s="22">
        <v>18.899999999999999</v>
      </c>
      <c r="P21" s="23">
        <v>0.08</v>
      </c>
      <c r="Q21" s="357">
        <v>4.95</v>
      </c>
      <c r="R21" s="22">
        <v>79.83</v>
      </c>
      <c r="S21" s="22">
        <v>26.52</v>
      </c>
      <c r="T21" s="22">
        <v>0.53</v>
      </c>
      <c r="U21" s="22">
        <v>0.52</v>
      </c>
      <c r="V21" s="22">
        <v>0</v>
      </c>
      <c r="W21" s="22">
        <v>8.0000000000000002E-3</v>
      </c>
      <c r="X21" s="50">
        <v>2.7E-2</v>
      </c>
    </row>
    <row r="22" spans="1:24" s="18" customFormat="1" ht="33.75" customHeight="1">
      <c r="A22" s="134"/>
      <c r="B22" s="151"/>
      <c r="C22" s="174">
        <v>101</v>
      </c>
      <c r="D22" s="325" t="s">
        <v>18</v>
      </c>
      <c r="E22" s="407" t="s">
        <v>70</v>
      </c>
      <c r="F22" s="232">
        <v>200</v>
      </c>
      <c r="G22" s="249"/>
      <c r="H22" s="309">
        <v>0.8</v>
      </c>
      <c r="I22" s="17">
        <v>0</v>
      </c>
      <c r="J22" s="43">
        <v>24.6</v>
      </c>
      <c r="K22" s="331">
        <v>101.2</v>
      </c>
      <c r="L22" s="309">
        <v>0</v>
      </c>
      <c r="M22" s="17">
        <v>0.04</v>
      </c>
      <c r="N22" s="17">
        <v>140</v>
      </c>
      <c r="O22" s="17">
        <v>100</v>
      </c>
      <c r="P22" s="20">
        <v>0</v>
      </c>
      <c r="Q22" s="309">
        <v>21.6</v>
      </c>
      <c r="R22" s="17">
        <v>3.4</v>
      </c>
      <c r="S22" s="17">
        <v>29.25</v>
      </c>
      <c r="T22" s="17">
        <v>1.26</v>
      </c>
      <c r="U22" s="17">
        <v>8.68</v>
      </c>
      <c r="V22" s="17">
        <v>0</v>
      </c>
      <c r="W22" s="17">
        <v>0</v>
      </c>
      <c r="X22" s="43">
        <v>0</v>
      </c>
    </row>
    <row r="23" spans="1:24" s="18" customFormat="1" ht="26.4" customHeight="1">
      <c r="A23" s="134"/>
      <c r="B23" s="151"/>
      <c r="C23" s="518">
        <v>119</v>
      </c>
      <c r="D23" s="168" t="s">
        <v>57</v>
      </c>
      <c r="E23" s="266" t="s">
        <v>57</v>
      </c>
      <c r="F23" s="173">
        <v>30</v>
      </c>
      <c r="G23" s="212"/>
      <c r="H23" s="357">
        <v>2.13</v>
      </c>
      <c r="I23" s="22">
        <v>0.21</v>
      </c>
      <c r="J23" s="50">
        <v>13.26</v>
      </c>
      <c r="K23" s="585">
        <v>72</v>
      </c>
      <c r="L23" s="357">
        <v>0.03</v>
      </c>
      <c r="M23" s="22">
        <v>0.01</v>
      </c>
      <c r="N23" s="22">
        <v>0</v>
      </c>
      <c r="O23" s="22">
        <v>0</v>
      </c>
      <c r="P23" s="23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26.4" customHeight="1">
      <c r="A24" s="134"/>
      <c r="B24" s="173"/>
      <c r="C24" s="518">
        <v>120</v>
      </c>
      <c r="D24" s="168" t="s">
        <v>48</v>
      </c>
      <c r="E24" s="266" t="s">
        <v>48</v>
      </c>
      <c r="F24" s="173">
        <v>20</v>
      </c>
      <c r="G24" s="212"/>
      <c r="H24" s="357">
        <v>1.1399999999999999</v>
      </c>
      <c r="I24" s="22">
        <v>0.22</v>
      </c>
      <c r="J24" s="50">
        <v>7.44</v>
      </c>
      <c r="K24" s="585">
        <v>36.26</v>
      </c>
      <c r="L24" s="357">
        <v>0.02</v>
      </c>
      <c r="M24" s="22">
        <v>2.4E-2</v>
      </c>
      <c r="N24" s="22">
        <v>0.08</v>
      </c>
      <c r="O24" s="22">
        <v>0</v>
      </c>
      <c r="P24" s="23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38" customFormat="1" ht="26.4" customHeight="1">
      <c r="A25" s="133"/>
      <c r="B25" s="202"/>
      <c r="C25" s="720"/>
      <c r="D25" s="811"/>
      <c r="E25" s="812" t="s">
        <v>21</v>
      </c>
      <c r="F25" s="602">
        <f>F17+F20+F21+F22+F23+F24+210</f>
        <v>850</v>
      </c>
      <c r="G25" s="789"/>
      <c r="H25" s="595">
        <f>H17+H18+H20+H21+H22+H23+H24</f>
        <v>27.84</v>
      </c>
      <c r="I25" s="596">
        <f t="shared" ref="I25:X25" si="2">I17+I18+I20+I21+I22+I23+I24</f>
        <v>30.229999999999997</v>
      </c>
      <c r="J25" s="597">
        <f t="shared" si="2"/>
        <v>112.38000000000001</v>
      </c>
      <c r="K25" s="603">
        <f t="shared" si="2"/>
        <v>841.43000000000006</v>
      </c>
      <c r="L25" s="595">
        <f t="shared" si="2"/>
        <v>0.24</v>
      </c>
      <c r="M25" s="596">
        <f t="shared" si="2"/>
        <v>0.36900000000000005</v>
      </c>
      <c r="N25" s="596">
        <f t="shared" si="2"/>
        <v>152.86000000000001</v>
      </c>
      <c r="O25" s="596">
        <f t="shared" si="2"/>
        <v>361.58</v>
      </c>
      <c r="P25" s="680">
        <f t="shared" si="2"/>
        <v>0.14300000000000002</v>
      </c>
      <c r="Q25" s="595">
        <f t="shared" si="2"/>
        <v>145.17000000000002</v>
      </c>
      <c r="R25" s="596">
        <f t="shared" si="2"/>
        <v>415.39</v>
      </c>
      <c r="S25" s="596">
        <f t="shared" si="2"/>
        <v>148.63999999999999</v>
      </c>
      <c r="T25" s="596">
        <f t="shared" si="2"/>
        <v>8.9200000000000017</v>
      </c>
      <c r="U25" s="596">
        <f t="shared" si="2"/>
        <v>928.97</v>
      </c>
      <c r="V25" s="596">
        <f t="shared" si="2"/>
        <v>1.6E-2</v>
      </c>
      <c r="W25" s="596">
        <f t="shared" si="2"/>
        <v>1.23E-2</v>
      </c>
      <c r="X25" s="597">
        <f t="shared" si="2"/>
        <v>0.14600000000000002</v>
      </c>
    </row>
    <row r="26" spans="1:24" s="38" customFormat="1" ht="26.4" customHeight="1">
      <c r="A26" s="133"/>
      <c r="B26" s="815"/>
      <c r="C26" s="751"/>
      <c r="D26" s="816"/>
      <c r="E26" s="817" t="s">
        <v>21</v>
      </c>
      <c r="F26" s="381">
        <f>F17+F20+F21+F22+F23+F24+210</f>
        <v>850</v>
      </c>
      <c r="G26" s="677"/>
      <c r="H26" s="638">
        <f>H17+H19+H20+H21+H22+H23+H24</f>
        <v>26.650000000000002</v>
      </c>
      <c r="I26" s="635">
        <f t="shared" ref="I26:X26" si="3">I17+I19+I20+I21+I22+I23+I24</f>
        <v>23.509999999999998</v>
      </c>
      <c r="J26" s="639">
        <f t="shared" si="3"/>
        <v>108.58</v>
      </c>
      <c r="K26" s="678">
        <f t="shared" si="3"/>
        <v>759.63000000000011</v>
      </c>
      <c r="L26" s="638">
        <f t="shared" si="3"/>
        <v>0.24</v>
      </c>
      <c r="M26" s="635">
        <f t="shared" si="3"/>
        <v>0.32200000000000001</v>
      </c>
      <c r="N26" s="635">
        <f t="shared" si="3"/>
        <v>152.71</v>
      </c>
      <c r="O26" s="635">
        <f t="shared" si="3"/>
        <v>348.9</v>
      </c>
      <c r="P26" s="642">
        <f t="shared" si="3"/>
        <v>0.14000000000000001</v>
      </c>
      <c r="Q26" s="638">
        <f t="shared" si="3"/>
        <v>203.81</v>
      </c>
      <c r="R26" s="635">
        <f t="shared" si="3"/>
        <v>437.56999999999994</v>
      </c>
      <c r="S26" s="635">
        <f t="shared" si="3"/>
        <v>172.40999999999997</v>
      </c>
      <c r="T26" s="635">
        <f t="shared" si="3"/>
        <v>9.7200000000000006</v>
      </c>
      <c r="U26" s="635">
        <f t="shared" si="3"/>
        <v>928.97</v>
      </c>
      <c r="V26" s="635">
        <f t="shared" si="3"/>
        <v>1.6E-2</v>
      </c>
      <c r="W26" s="635">
        <f t="shared" si="3"/>
        <v>1.23E-2</v>
      </c>
      <c r="X26" s="639">
        <f t="shared" si="3"/>
        <v>0.14000000000000001</v>
      </c>
    </row>
    <row r="27" spans="1:24" s="38" customFormat="1" ht="26.4" customHeight="1">
      <c r="A27" s="133"/>
      <c r="B27" s="813"/>
      <c r="C27" s="720"/>
      <c r="D27" s="811"/>
      <c r="E27" s="814" t="s">
        <v>22</v>
      </c>
      <c r="F27" s="602"/>
      <c r="G27" s="789"/>
      <c r="H27" s="254"/>
      <c r="I27" s="24"/>
      <c r="J27" s="72"/>
      <c r="K27" s="729">
        <f>K25/23.5</f>
        <v>35.805531914893621</v>
      </c>
      <c r="L27" s="254"/>
      <c r="M27" s="24"/>
      <c r="N27" s="24"/>
      <c r="O27" s="24"/>
      <c r="P27" s="138"/>
      <c r="Q27" s="254"/>
      <c r="R27" s="24"/>
      <c r="S27" s="24"/>
      <c r="T27" s="24"/>
      <c r="U27" s="24"/>
      <c r="V27" s="24"/>
      <c r="W27" s="24"/>
      <c r="X27" s="72"/>
    </row>
    <row r="28" spans="1:24" s="38" customFormat="1" ht="26.4" customHeight="1" thickBot="1">
      <c r="A28" s="185"/>
      <c r="B28" s="728"/>
      <c r="C28" s="210"/>
      <c r="D28" s="234"/>
      <c r="E28" s="818" t="s">
        <v>22</v>
      </c>
      <c r="F28" s="234"/>
      <c r="G28" s="784"/>
      <c r="H28" s="607"/>
      <c r="I28" s="608"/>
      <c r="J28" s="609"/>
      <c r="K28" s="825">
        <f>K26/23.5</f>
        <v>32.324680851063832</v>
      </c>
      <c r="L28" s="607"/>
      <c r="M28" s="608"/>
      <c r="N28" s="608"/>
      <c r="O28" s="608"/>
      <c r="P28" s="681"/>
      <c r="Q28" s="607"/>
      <c r="R28" s="608"/>
      <c r="S28" s="608"/>
      <c r="T28" s="608"/>
      <c r="U28" s="608"/>
      <c r="V28" s="608"/>
      <c r="W28" s="608"/>
      <c r="X28" s="609"/>
    </row>
    <row r="29" spans="1:24" ht="15.6">
      <c r="A29" s="9"/>
      <c r="B29" s="290"/>
      <c r="C29" s="291"/>
      <c r="D29" s="291"/>
      <c r="E29" s="30"/>
      <c r="F29" s="30"/>
      <c r="G29" s="30"/>
      <c r="H29" s="270"/>
      <c r="I29" s="269"/>
      <c r="J29" s="30"/>
      <c r="K29" s="271"/>
      <c r="L29" s="30"/>
      <c r="M29" s="30"/>
      <c r="N29" s="30"/>
      <c r="O29" s="272"/>
      <c r="P29" s="272"/>
      <c r="Q29" s="272"/>
      <c r="R29" s="272"/>
      <c r="S29" s="272"/>
    </row>
    <row r="30" spans="1:24">
      <c r="L30" s="694"/>
    </row>
    <row r="31" spans="1:24">
      <c r="A31" s="67" t="s">
        <v>68</v>
      </c>
      <c r="B31" s="141"/>
      <c r="C31" s="68"/>
      <c r="D31" s="56"/>
    </row>
    <row r="32" spans="1:24">
      <c r="A32" s="64" t="s">
        <v>69</v>
      </c>
      <c r="B32" s="142"/>
      <c r="C32" s="65"/>
      <c r="D32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X30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  <col min="12" max="12" width="18.44140625" customWidth="1"/>
    <col min="16" max="16" width="9.8867187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15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30"/>
      <c r="C4" s="124" t="s">
        <v>40</v>
      </c>
      <c r="D4" s="323"/>
      <c r="E4" s="218"/>
      <c r="F4" s="130"/>
      <c r="G4" s="621"/>
      <c r="H4" s="341" t="s">
        <v>23</v>
      </c>
      <c r="I4" s="342"/>
      <c r="J4" s="343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47.4" thickBot="1">
      <c r="A5" s="181" t="s">
        <v>0</v>
      </c>
      <c r="B5" s="131"/>
      <c r="C5" s="125" t="s">
        <v>41</v>
      </c>
      <c r="D5" s="324" t="s">
        <v>42</v>
      </c>
      <c r="E5" s="718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848" t="s">
        <v>31</v>
      </c>
      <c r="L5" s="738" t="s">
        <v>32</v>
      </c>
      <c r="M5" s="738" t="s">
        <v>131</v>
      </c>
      <c r="N5" s="83" t="s">
        <v>33</v>
      </c>
      <c r="O5" s="739" t="s">
        <v>132</v>
      </c>
      <c r="P5" s="740" t="s">
        <v>133</v>
      </c>
      <c r="Q5" s="735" t="s">
        <v>34</v>
      </c>
      <c r="R5" s="736" t="s">
        <v>35</v>
      </c>
      <c r="S5" s="736" t="s">
        <v>36</v>
      </c>
      <c r="T5" s="740" t="s">
        <v>37</v>
      </c>
      <c r="U5" s="738" t="s">
        <v>134</v>
      </c>
      <c r="V5" s="738" t="s">
        <v>135</v>
      </c>
      <c r="W5" s="738" t="s">
        <v>136</v>
      </c>
      <c r="X5" s="845" t="s">
        <v>137</v>
      </c>
    </row>
    <row r="6" spans="1:24" s="18" customFormat="1" ht="16.2" thickBot="1">
      <c r="A6" s="846"/>
      <c r="B6" s="726"/>
      <c r="C6" s="850">
        <v>25</v>
      </c>
      <c r="D6" s="322" t="s">
        <v>20</v>
      </c>
      <c r="E6" s="470" t="s">
        <v>51</v>
      </c>
      <c r="F6" s="472">
        <v>150</v>
      </c>
      <c r="G6" s="785"/>
      <c r="H6" s="347">
        <v>0.6</v>
      </c>
      <c r="I6" s="41">
        <v>0.45</v>
      </c>
      <c r="J6" s="42">
        <v>12.3</v>
      </c>
      <c r="K6" s="423">
        <v>54.9</v>
      </c>
      <c r="L6" s="244">
        <v>0.03</v>
      </c>
      <c r="M6" s="40">
        <v>0.05</v>
      </c>
      <c r="N6" s="41">
        <v>7.5</v>
      </c>
      <c r="O6" s="41">
        <v>0</v>
      </c>
      <c r="P6" s="46">
        <v>0</v>
      </c>
      <c r="Q6" s="347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4">
        <v>0.02</v>
      </c>
    </row>
    <row r="7" spans="1:24" s="18" customFormat="1" ht="26.4" customHeight="1">
      <c r="A7" s="132" t="s">
        <v>6</v>
      </c>
      <c r="B7" s="177"/>
      <c r="C7" s="173">
        <v>189</v>
      </c>
      <c r="D7" s="851" t="s">
        <v>20</v>
      </c>
      <c r="E7" s="274" t="s">
        <v>191</v>
      </c>
      <c r="F7" s="870">
        <v>75</v>
      </c>
      <c r="G7" s="328"/>
      <c r="H7" s="309">
        <v>9.1999999999999993</v>
      </c>
      <c r="I7" s="17">
        <v>8.1</v>
      </c>
      <c r="J7" s="20">
        <v>22.5</v>
      </c>
      <c r="K7" s="245">
        <v>199.8</v>
      </c>
      <c r="L7" s="625">
        <v>5.1999999999999998E-2</v>
      </c>
      <c r="M7" s="309">
        <v>0.09</v>
      </c>
      <c r="N7" s="17">
        <v>0.06</v>
      </c>
      <c r="O7" s="17">
        <v>52.5</v>
      </c>
      <c r="P7" s="20">
        <v>0.33</v>
      </c>
      <c r="Q7" s="309">
        <v>224.66</v>
      </c>
      <c r="R7" s="17">
        <v>150.63</v>
      </c>
      <c r="S7" s="17">
        <v>21.08</v>
      </c>
      <c r="T7" s="17">
        <v>0.54</v>
      </c>
      <c r="U7" s="17">
        <v>61.26</v>
      </c>
      <c r="V7" s="17">
        <v>5.0000000000000001E-4</v>
      </c>
      <c r="W7" s="17">
        <v>2E-3</v>
      </c>
      <c r="X7" s="43">
        <v>7.0000000000000001E-3</v>
      </c>
    </row>
    <row r="8" spans="1:24" s="38" customFormat="1" ht="26.4" customHeight="1">
      <c r="A8" s="182"/>
      <c r="B8" s="203"/>
      <c r="C8" s="159">
        <v>66</v>
      </c>
      <c r="D8" s="849" t="s">
        <v>64</v>
      </c>
      <c r="E8" s="407" t="s">
        <v>60</v>
      </c>
      <c r="F8" s="871">
        <v>150</v>
      </c>
      <c r="G8" s="126"/>
      <c r="H8" s="309">
        <v>15.6</v>
      </c>
      <c r="I8" s="17">
        <v>16.350000000000001</v>
      </c>
      <c r="J8" s="43">
        <v>2.7</v>
      </c>
      <c r="K8" s="331">
        <v>220.2</v>
      </c>
      <c r="L8" s="242">
        <v>7.0000000000000007E-2</v>
      </c>
      <c r="M8" s="19">
        <v>0.41</v>
      </c>
      <c r="N8" s="17">
        <v>0.52</v>
      </c>
      <c r="O8" s="17">
        <v>171.15</v>
      </c>
      <c r="P8" s="20">
        <v>2</v>
      </c>
      <c r="Q8" s="309">
        <v>112.35</v>
      </c>
      <c r="R8" s="17">
        <v>250.35</v>
      </c>
      <c r="S8" s="17">
        <v>18.809999999999999</v>
      </c>
      <c r="T8" s="17">
        <v>2.79</v>
      </c>
      <c r="U8" s="17">
        <v>232.65</v>
      </c>
      <c r="V8" s="17">
        <v>2.3E-2</v>
      </c>
      <c r="W8" s="17">
        <v>2.7E-2</v>
      </c>
      <c r="X8" s="43">
        <v>0.1</v>
      </c>
    </row>
    <row r="9" spans="1:24" s="38" customFormat="1" ht="26.4" customHeight="1">
      <c r="A9" s="182"/>
      <c r="B9" s="203"/>
      <c r="C9" s="127">
        <v>159</v>
      </c>
      <c r="D9" s="851" t="s">
        <v>46</v>
      </c>
      <c r="E9" s="274" t="s">
        <v>147</v>
      </c>
      <c r="F9" s="872">
        <v>200</v>
      </c>
      <c r="G9" s="165"/>
      <c r="H9" s="309">
        <v>0.2</v>
      </c>
      <c r="I9" s="17">
        <v>0</v>
      </c>
      <c r="J9" s="43">
        <v>19.8</v>
      </c>
      <c r="K9" s="331">
        <v>80</v>
      </c>
      <c r="L9" s="242">
        <v>0</v>
      </c>
      <c r="M9" s="19">
        <v>0</v>
      </c>
      <c r="N9" s="17">
        <v>9.1999999999999993</v>
      </c>
      <c r="O9" s="17">
        <v>0</v>
      </c>
      <c r="P9" s="43">
        <v>0</v>
      </c>
      <c r="Q9" s="19">
        <v>14.58</v>
      </c>
      <c r="R9" s="17">
        <v>7.12</v>
      </c>
      <c r="S9" s="17">
        <v>7.3</v>
      </c>
      <c r="T9" s="17">
        <v>0.86</v>
      </c>
      <c r="U9" s="17">
        <v>13.56</v>
      </c>
      <c r="V9" s="17">
        <v>0</v>
      </c>
      <c r="W9" s="17">
        <v>0</v>
      </c>
      <c r="X9" s="43">
        <v>0</v>
      </c>
    </row>
    <row r="10" spans="1:24" s="38" customFormat="1" ht="26.4" customHeight="1">
      <c r="A10" s="182"/>
      <c r="B10" s="173"/>
      <c r="C10" s="165">
        <v>120</v>
      </c>
      <c r="D10" s="851" t="s">
        <v>15</v>
      </c>
      <c r="E10" s="189" t="s">
        <v>107</v>
      </c>
      <c r="F10" s="186">
        <v>20</v>
      </c>
      <c r="G10" s="329"/>
      <c r="H10" s="309">
        <v>1.1399999999999999</v>
      </c>
      <c r="I10" s="17">
        <v>0.22</v>
      </c>
      <c r="J10" s="43">
        <v>7.44</v>
      </c>
      <c r="K10" s="332">
        <v>36.26</v>
      </c>
      <c r="L10" s="245">
        <v>0.02</v>
      </c>
      <c r="M10" s="21">
        <v>2.4E-2</v>
      </c>
      <c r="N10" s="22">
        <v>0.08</v>
      </c>
      <c r="O10" s="22">
        <v>0</v>
      </c>
      <c r="P10" s="23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38" customFormat="1" ht="26.4" customHeight="1">
      <c r="A11" s="182"/>
      <c r="B11" s="203"/>
      <c r="C11" s="127"/>
      <c r="D11" s="868"/>
      <c r="E11" s="197" t="s">
        <v>21</v>
      </c>
      <c r="F11" s="875">
        <f>SUM(F6:F10)</f>
        <v>595</v>
      </c>
      <c r="G11" s="353"/>
      <c r="H11" s="575">
        <f t="shared" ref="H11:X11" si="0">SUM(H6:H10)</f>
        <v>26.74</v>
      </c>
      <c r="I11" s="101">
        <f t="shared" si="0"/>
        <v>25.119999999999997</v>
      </c>
      <c r="J11" s="351">
        <f t="shared" si="0"/>
        <v>64.739999999999995</v>
      </c>
      <c r="K11" s="546">
        <f>SUM(K6:K10)</f>
        <v>591.16</v>
      </c>
      <c r="L11" s="350">
        <f t="shared" si="0"/>
        <v>0.17199999999999999</v>
      </c>
      <c r="M11" s="546">
        <f t="shared" si="0"/>
        <v>0.57400000000000007</v>
      </c>
      <c r="N11" s="101">
        <f t="shared" si="0"/>
        <v>17.36</v>
      </c>
      <c r="O11" s="101">
        <f t="shared" si="0"/>
        <v>223.65</v>
      </c>
      <c r="P11" s="352">
        <f t="shared" si="0"/>
        <v>2.33</v>
      </c>
      <c r="Q11" s="575">
        <f t="shared" si="0"/>
        <v>386.89</v>
      </c>
      <c r="R11" s="101">
        <f t="shared" si="0"/>
        <v>456.1</v>
      </c>
      <c r="S11" s="101">
        <f t="shared" si="0"/>
        <v>73.39</v>
      </c>
      <c r="T11" s="101">
        <f t="shared" si="0"/>
        <v>8.1000000000000014</v>
      </c>
      <c r="U11" s="101">
        <f t="shared" si="0"/>
        <v>613.46999999999991</v>
      </c>
      <c r="V11" s="101">
        <f t="shared" si="0"/>
        <v>2.7499999999999997E-2</v>
      </c>
      <c r="W11" s="101">
        <f t="shared" si="0"/>
        <v>3.1199999999999999E-2</v>
      </c>
      <c r="X11" s="351">
        <f t="shared" si="0"/>
        <v>0.13900000000000001</v>
      </c>
    </row>
    <row r="12" spans="1:24" s="38" customFormat="1" ht="26.4" customHeight="1" thickBot="1">
      <c r="A12" s="182"/>
      <c r="B12" s="810"/>
      <c r="C12" s="336"/>
      <c r="D12" s="869"/>
      <c r="E12" s="198" t="s">
        <v>22</v>
      </c>
      <c r="F12" s="337"/>
      <c r="G12" s="820"/>
      <c r="H12" s="317"/>
      <c r="I12" s="193"/>
      <c r="J12" s="194"/>
      <c r="K12" s="435">
        <f>K11/23.5</f>
        <v>25.155744680851061</v>
      </c>
      <c r="L12" s="886"/>
      <c r="M12" s="263"/>
      <c r="N12" s="193"/>
      <c r="O12" s="193"/>
      <c r="P12" s="280"/>
      <c r="Q12" s="317"/>
      <c r="R12" s="193"/>
      <c r="S12" s="193"/>
      <c r="T12" s="193"/>
      <c r="U12" s="193"/>
      <c r="V12" s="193"/>
      <c r="W12" s="193"/>
      <c r="X12" s="194"/>
    </row>
    <row r="13" spans="1:24" s="18" customFormat="1" ht="26.4" customHeight="1">
      <c r="A13" s="184" t="s">
        <v>7</v>
      </c>
      <c r="B13" s="293"/>
      <c r="C13" s="369">
        <v>17</v>
      </c>
      <c r="D13" s="370" t="s">
        <v>20</v>
      </c>
      <c r="E13" s="873" t="s">
        <v>161</v>
      </c>
      <c r="F13" s="385">
        <v>50</v>
      </c>
      <c r="G13" s="371"/>
      <c r="H13" s="335">
        <v>5.95</v>
      </c>
      <c r="I13" s="39">
        <v>5.05</v>
      </c>
      <c r="J13" s="278">
        <v>0.3</v>
      </c>
      <c r="K13" s="625">
        <v>70.7</v>
      </c>
      <c r="L13" s="244">
        <v>0.03</v>
      </c>
      <c r="M13" s="51">
        <v>0.18</v>
      </c>
      <c r="N13" s="39">
        <v>0</v>
      </c>
      <c r="O13" s="39">
        <v>78</v>
      </c>
      <c r="P13" s="52">
        <v>0.97</v>
      </c>
      <c r="Q13" s="335">
        <v>27.5</v>
      </c>
      <c r="R13" s="39">
        <v>92.5</v>
      </c>
      <c r="S13" s="39">
        <v>27</v>
      </c>
      <c r="T13" s="39">
        <v>1.35</v>
      </c>
      <c r="U13" s="39">
        <v>58.1</v>
      </c>
      <c r="V13" s="39">
        <v>8.9999999999999993E-3</v>
      </c>
      <c r="W13" s="39">
        <v>1.2999999999999999E-2</v>
      </c>
      <c r="X13" s="278">
        <v>2.4E-2</v>
      </c>
    </row>
    <row r="14" spans="1:24" s="18" customFormat="1" ht="26.4" customHeight="1">
      <c r="A14" s="132"/>
      <c r="B14" s="358"/>
      <c r="C14" s="174">
        <v>1</v>
      </c>
      <c r="D14" s="325" t="s">
        <v>20</v>
      </c>
      <c r="E14" s="307" t="s">
        <v>12</v>
      </c>
      <c r="F14" s="819">
        <v>10</v>
      </c>
      <c r="G14" s="126"/>
      <c r="H14" s="309">
        <v>2.44</v>
      </c>
      <c r="I14" s="17">
        <v>2.36</v>
      </c>
      <c r="J14" s="43">
        <v>0</v>
      </c>
      <c r="K14" s="331">
        <v>31</v>
      </c>
      <c r="L14" s="242">
        <v>0</v>
      </c>
      <c r="M14" s="19">
        <v>0.03</v>
      </c>
      <c r="N14" s="17">
        <v>0.16</v>
      </c>
      <c r="O14" s="17">
        <v>28.8</v>
      </c>
      <c r="P14" s="20">
        <v>0.1</v>
      </c>
      <c r="Q14" s="309">
        <v>100</v>
      </c>
      <c r="R14" s="17">
        <v>54.4</v>
      </c>
      <c r="S14" s="17">
        <v>4.7</v>
      </c>
      <c r="T14" s="17">
        <v>0.06</v>
      </c>
      <c r="U14" s="17">
        <v>0.88</v>
      </c>
      <c r="V14" s="17">
        <v>0</v>
      </c>
      <c r="W14" s="17">
        <v>0</v>
      </c>
      <c r="X14" s="43">
        <v>0</v>
      </c>
    </row>
    <row r="15" spans="1:24" s="18" customFormat="1" ht="26.4" customHeight="1">
      <c r="A15" s="132"/>
      <c r="B15" s="115"/>
      <c r="C15" s="159">
        <v>31</v>
      </c>
      <c r="D15" s="325" t="s">
        <v>9</v>
      </c>
      <c r="E15" s="407" t="s">
        <v>80</v>
      </c>
      <c r="F15" s="232">
        <v>200</v>
      </c>
      <c r="G15" s="126"/>
      <c r="H15" s="310">
        <v>5.74</v>
      </c>
      <c r="I15" s="13">
        <v>8.7799999999999994</v>
      </c>
      <c r="J15" s="47">
        <v>8.74</v>
      </c>
      <c r="K15" s="128">
        <v>138.04</v>
      </c>
      <c r="L15" s="175">
        <v>0.04</v>
      </c>
      <c r="M15" s="98">
        <v>0.08</v>
      </c>
      <c r="N15" s="13">
        <v>5.24</v>
      </c>
      <c r="O15" s="13">
        <v>132.80000000000001</v>
      </c>
      <c r="P15" s="25">
        <v>0.06</v>
      </c>
      <c r="Q15" s="310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7">
        <v>3.5999999999999997E-2</v>
      </c>
    </row>
    <row r="16" spans="1:24" s="38" customFormat="1" ht="26.4" customHeight="1">
      <c r="A16" s="133"/>
      <c r="B16" s="202" t="s">
        <v>76</v>
      </c>
      <c r="C16" s="208">
        <v>194</v>
      </c>
      <c r="D16" s="744" t="s">
        <v>10</v>
      </c>
      <c r="E16" s="808" t="s">
        <v>106</v>
      </c>
      <c r="F16" s="809">
        <v>90</v>
      </c>
      <c r="G16" s="208"/>
      <c r="H16" s="320">
        <v>16.559999999999999</v>
      </c>
      <c r="I16" s="59">
        <v>14.22</v>
      </c>
      <c r="J16" s="95">
        <v>11.7</v>
      </c>
      <c r="K16" s="459">
        <v>240.93</v>
      </c>
      <c r="L16" s="714">
        <v>0.04</v>
      </c>
      <c r="M16" s="69">
        <v>0.08</v>
      </c>
      <c r="N16" s="70">
        <v>0.5</v>
      </c>
      <c r="O16" s="70">
        <v>0.36</v>
      </c>
      <c r="P16" s="139">
        <v>2.7E-2</v>
      </c>
      <c r="Q16" s="412">
        <v>17.350000000000001</v>
      </c>
      <c r="R16" s="70">
        <v>113.15</v>
      </c>
      <c r="S16" s="70">
        <v>16.149999999999999</v>
      </c>
      <c r="T16" s="70">
        <v>0.97</v>
      </c>
      <c r="U16" s="70">
        <v>98.28</v>
      </c>
      <c r="V16" s="70">
        <v>3.5999999999999999E-3</v>
      </c>
      <c r="W16" s="70">
        <v>6.0000000000000001E-3</v>
      </c>
      <c r="X16" s="71">
        <v>0</v>
      </c>
    </row>
    <row r="17" spans="1:24" s="38" customFormat="1" ht="26.4" customHeight="1">
      <c r="A17" s="133"/>
      <c r="B17" s="204" t="s">
        <v>78</v>
      </c>
      <c r="C17" s="209">
        <v>83</v>
      </c>
      <c r="D17" s="630" t="s">
        <v>10</v>
      </c>
      <c r="E17" s="806" t="s">
        <v>162</v>
      </c>
      <c r="F17" s="821">
        <v>90</v>
      </c>
      <c r="G17" s="237"/>
      <c r="H17" s="576">
        <v>20.25</v>
      </c>
      <c r="I17" s="100">
        <v>11.52</v>
      </c>
      <c r="J17" s="577">
        <v>1.35</v>
      </c>
      <c r="K17" s="769">
        <v>189.99</v>
      </c>
      <c r="L17" s="715">
        <v>7.0000000000000007E-2</v>
      </c>
      <c r="M17" s="695">
        <v>0.1</v>
      </c>
      <c r="N17" s="100">
        <v>4.84</v>
      </c>
      <c r="O17" s="100">
        <v>29.7</v>
      </c>
      <c r="P17" s="661">
        <v>0</v>
      </c>
      <c r="Q17" s="576">
        <v>20.53</v>
      </c>
      <c r="R17" s="100">
        <v>74.290000000000006</v>
      </c>
      <c r="S17" s="100">
        <v>23.03</v>
      </c>
      <c r="T17" s="100">
        <v>0.96</v>
      </c>
      <c r="U17" s="100">
        <v>298.8</v>
      </c>
      <c r="V17" s="100">
        <v>5.0000000000000001E-3</v>
      </c>
      <c r="W17" s="100">
        <v>6.0000000000000001E-3</v>
      </c>
      <c r="X17" s="577">
        <v>1.7999999999999999E-2</v>
      </c>
    </row>
    <row r="18" spans="1:24" s="38" customFormat="1" ht="35.25" customHeight="1">
      <c r="A18" s="133"/>
      <c r="B18" s="151"/>
      <c r="C18" s="127">
        <v>52</v>
      </c>
      <c r="D18" s="259" t="s">
        <v>66</v>
      </c>
      <c r="E18" s="372" t="s">
        <v>152</v>
      </c>
      <c r="F18" s="173">
        <v>150</v>
      </c>
      <c r="G18" s="127"/>
      <c r="H18" s="321">
        <v>3.15</v>
      </c>
      <c r="I18" s="102">
        <v>4.5</v>
      </c>
      <c r="J18" s="264">
        <v>17.55</v>
      </c>
      <c r="K18" s="518">
        <v>122.85</v>
      </c>
      <c r="L18" s="242">
        <v>0.16</v>
      </c>
      <c r="M18" s="19">
        <v>0.11</v>
      </c>
      <c r="N18" s="17">
        <v>25.3</v>
      </c>
      <c r="O18" s="17">
        <v>15</v>
      </c>
      <c r="P18" s="43">
        <v>0.03</v>
      </c>
      <c r="Q18" s="309">
        <v>16.260000000000002</v>
      </c>
      <c r="R18" s="17">
        <v>94.6</v>
      </c>
      <c r="S18" s="17">
        <v>35.32</v>
      </c>
      <c r="T18" s="17">
        <v>15.9</v>
      </c>
      <c r="U18" s="17">
        <v>807.75</v>
      </c>
      <c r="V18" s="17">
        <v>8.0000000000000002E-3</v>
      </c>
      <c r="W18" s="17">
        <v>1E-3</v>
      </c>
      <c r="X18" s="43">
        <v>4.4999999999999998E-2</v>
      </c>
    </row>
    <row r="19" spans="1:24" s="18" customFormat="1" ht="39" customHeight="1">
      <c r="A19" s="134"/>
      <c r="B19" s="151"/>
      <c r="C19" s="172">
        <v>114</v>
      </c>
      <c r="D19" s="222" t="s">
        <v>46</v>
      </c>
      <c r="E19" s="274" t="s">
        <v>53</v>
      </c>
      <c r="F19" s="473">
        <v>200</v>
      </c>
      <c r="G19" s="172"/>
      <c r="H19" s="19">
        <v>0.2</v>
      </c>
      <c r="I19" s="17">
        <v>0</v>
      </c>
      <c r="J19" s="20">
        <v>11</v>
      </c>
      <c r="K19" s="242">
        <v>44.8</v>
      </c>
      <c r="L19" s="309">
        <v>0</v>
      </c>
      <c r="M19" s="19">
        <v>0</v>
      </c>
      <c r="N19" s="17">
        <v>0.08</v>
      </c>
      <c r="O19" s="17">
        <v>0</v>
      </c>
      <c r="P19" s="43">
        <v>0</v>
      </c>
      <c r="Q19" s="19">
        <v>13.56</v>
      </c>
      <c r="R19" s="17">
        <v>7.66</v>
      </c>
      <c r="S19" s="17">
        <v>4.08</v>
      </c>
      <c r="T19" s="17">
        <v>0.8</v>
      </c>
      <c r="U19" s="17">
        <v>0.68</v>
      </c>
      <c r="V19" s="17">
        <v>0</v>
      </c>
      <c r="W19" s="17">
        <v>0</v>
      </c>
      <c r="X19" s="43">
        <v>0</v>
      </c>
    </row>
    <row r="20" spans="1:24" s="18" customFormat="1" ht="26.4" customHeight="1">
      <c r="A20" s="134"/>
      <c r="B20" s="151"/>
      <c r="C20" s="518">
        <v>119</v>
      </c>
      <c r="D20" s="191" t="s">
        <v>14</v>
      </c>
      <c r="E20" s="261" t="s">
        <v>57</v>
      </c>
      <c r="F20" s="173">
        <v>30</v>
      </c>
      <c r="G20" s="503"/>
      <c r="H20" s="357">
        <v>2.13</v>
      </c>
      <c r="I20" s="22">
        <v>0.21</v>
      </c>
      <c r="J20" s="50">
        <v>13.26</v>
      </c>
      <c r="K20" s="585">
        <v>72</v>
      </c>
      <c r="L20" s="245">
        <v>0.03</v>
      </c>
      <c r="M20" s="21">
        <v>0.01</v>
      </c>
      <c r="N20" s="22">
        <v>0</v>
      </c>
      <c r="O20" s="22">
        <v>0</v>
      </c>
      <c r="P20" s="23">
        <v>0</v>
      </c>
      <c r="Q20" s="357">
        <v>11.1</v>
      </c>
      <c r="R20" s="22">
        <v>65.400000000000006</v>
      </c>
      <c r="S20" s="22">
        <v>19.5</v>
      </c>
      <c r="T20" s="22">
        <v>0.84</v>
      </c>
      <c r="U20" s="22">
        <v>27.9</v>
      </c>
      <c r="V20" s="22">
        <v>1E-3</v>
      </c>
      <c r="W20" s="22">
        <v>2E-3</v>
      </c>
      <c r="X20" s="50">
        <v>0</v>
      </c>
    </row>
    <row r="21" spans="1:24" s="18" customFormat="1" ht="26.4" customHeight="1">
      <c r="A21" s="134"/>
      <c r="B21" s="173"/>
      <c r="C21" s="127">
        <v>120</v>
      </c>
      <c r="D21" s="191" t="s">
        <v>15</v>
      </c>
      <c r="E21" s="261" t="s">
        <v>48</v>
      </c>
      <c r="F21" s="173">
        <v>20</v>
      </c>
      <c r="G21" s="503"/>
      <c r="H21" s="357">
        <v>1.1399999999999999</v>
      </c>
      <c r="I21" s="22">
        <v>0.22</v>
      </c>
      <c r="J21" s="50">
        <v>7.44</v>
      </c>
      <c r="K21" s="585">
        <v>36.26</v>
      </c>
      <c r="L21" s="245">
        <v>0.02</v>
      </c>
      <c r="M21" s="21">
        <v>2.4E-2</v>
      </c>
      <c r="N21" s="22">
        <v>0.08</v>
      </c>
      <c r="O21" s="22">
        <v>0</v>
      </c>
      <c r="P21" s="23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38" customFormat="1" ht="26.4" customHeight="1">
      <c r="A22" s="133"/>
      <c r="B22" s="202"/>
      <c r="C22" s="720"/>
      <c r="D22" s="822"/>
      <c r="E22" s="812" t="s">
        <v>21</v>
      </c>
      <c r="F22" s="602">
        <f>F13+F14+F15+F16+F18+F19+F20+F21</f>
        <v>750</v>
      </c>
      <c r="G22" s="720"/>
      <c r="H22" s="595">
        <f>H13+H14+H15+H16+H18+H19+H20+H21</f>
        <v>37.31</v>
      </c>
      <c r="I22" s="596">
        <f t="shared" ref="I22:X22" si="1">I13+I14+I15+I16+I18+I19+I20+I21</f>
        <v>35.339999999999996</v>
      </c>
      <c r="J22" s="597">
        <f t="shared" si="1"/>
        <v>69.990000000000009</v>
      </c>
      <c r="K22" s="656">
        <f t="shared" si="1"/>
        <v>756.57999999999993</v>
      </c>
      <c r="L22" s="382">
        <f t="shared" si="1"/>
        <v>0.32000000000000006</v>
      </c>
      <c r="M22" s="698">
        <f t="shared" si="1"/>
        <v>0.51400000000000001</v>
      </c>
      <c r="N22" s="596">
        <f t="shared" si="1"/>
        <v>31.36</v>
      </c>
      <c r="O22" s="596">
        <f t="shared" si="1"/>
        <v>254.96000000000004</v>
      </c>
      <c r="P22" s="680">
        <f t="shared" si="1"/>
        <v>1.1870000000000001</v>
      </c>
      <c r="Q22" s="595">
        <f t="shared" si="1"/>
        <v>226.37</v>
      </c>
      <c r="R22" s="596">
        <f t="shared" si="1"/>
        <v>529.19000000000005</v>
      </c>
      <c r="S22" s="596">
        <f t="shared" si="1"/>
        <v>135.22999999999999</v>
      </c>
      <c r="T22" s="596">
        <f t="shared" si="1"/>
        <v>21.660000000000004</v>
      </c>
      <c r="U22" s="596">
        <f t="shared" si="1"/>
        <v>1345.89</v>
      </c>
      <c r="V22" s="596">
        <f t="shared" si="1"/>
        <v>2.9600000000000001E-2</v>
      </c>
      <c r="W22" s="596">
        <f t="shared" si="1"/>
        <v>2.4E-2</v>
      </c>
      <c r="X22" s="597">
        <f t="shared" si="1"/>
        <v>0.11699999999999999</v>
      </c>
    </row>
    <row r="23" spans="1:24" s="38" customFormat="1" ht="26.4" customHeight="1">
      <c r="A23" s="133"/>
      <c r="B23" s="815"/>
      <c r="C23" s="751"/>
      <c r="D23" s="823"/>
      <c r="E23" s="817" t="s">
        <v>21</v>
      </c>
      <c r="F23" s="381">
        <f>F13+F14+F15+F17+F18+F19+F20+F21</f>
        <v>750</v>
      </c>
      <c r="G23" s="751"/>
      <c r="H23" s="638">
        <f>H13+H14+H15+H17+H18+H19+H20+H21</f>
        <v>41.000000000000007</v>
      </c>
      <c r="I23" s="635">
        <f t="shared" ref="I23:X23" si="2">I13+I14+I15+I17+I18+I19+I20+I21</f>
        <v>32.639999999999993</v>
      </c>
      <c r="J23" s="639">
        <f t="shared" si="2"/>
        <v>59.639999999999993</v>
      </c>
      <c r="K23" s="678">
        <f t="shared" si="2"/>
        <v>705.64</v>
      </c>
      <c r="L23" s="381">
        <f t="shared" si="2"/>
        <v>0.35000000000000009</v>
      </c>
      <c r="M23" s="887">
        <f t="shared" si="2"/>
        <v>0.53400000000000003</v>
      </c>
      <c r="N23" s="635">
        <f t="shared" si="2"/>
        <v>35.699999999999996</v>
      </c>
      <c r="O23" s="635">
        <f t="shared" si="2"/>
        <v>284.3</v>
      </c>
      <c r="P23" s="642">
        <f t="shared" si="2"/>
        <v>1.1600000000000001</v>
      </c>
      <c r="Q23" s="638">
        <f t="shared" si="2"/>
        <v>229.55</v>
      </c>
      <c r="R23" s="635">
        <f t="shared" si="2"/>
        <v>490.33000000000004</v>
      </c>
      <c r="S23" s="635">
        <f t="shared" si="2"/>
        <v>142.11000000000001</v>
      </c>
      <c r="T23" s="635">
        <f t="shared" si="2"/>
        <v>21.650000000000002</v>
      </c>
      <c r="U23" s="635">
        <f t="shared" si="2"/>
        <v>1546.41</v>
      </c>
      <c r="V23" s="635">
        <f t="shared" si="2"/>
        <v>3.1E-2</v>
      </c>
      <c r="W23" s="635">
        <f t="shared" si="2"/>
        <v>2.4E-2</v>
      </c>
      <c r="X23" s="639">
        <f t="shared" si="2"/>
        <v>0.13500000000000001</v>
      </c>
    </row>
    <row r="24" spans="1:24" s="38" customFormat="1" ht="26.4" customHeight="1">
      <c r="A24" s="133"/>
      <c r="B24" s="813"/>
      <c r="C24" s="720"/>
      <c r="D24" s="822"/>
      <c r="E24" s="814" t="s">
        <v>22</v>
      </c>
      <c r="F24" s="302"/>
      <c r="G24" s="720"/>
      <c r="H24" s="254"/>
      <c r="I24" s="24"/>
      <c r="J24" s="72"/>
      <c r="K24" s="729">
        <f>K22/23.5</f>
        <v>32.194893617021272</v>
      </c>
      <c r="L24" s="302"/>
      <c r="M24" s="57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38" customFormat="1" ht="26.4" customHeight="1" thickBot="1">
      <c r="A25" s="185"/>
      <c r="B25" s="728"/>
      <c r="C25" s="210"/>
      <c r="D25" s="824"/>
      <c r="E25" s="818" t="s">
        <v>22</v>
      </c>
      <c r="F25" s="234"/>
      <c r="G25" s="210"/>
      <c r="H25" s="607"/>
      <c r="I25" s="608"/>
      <c r="J25" s="609"/>
      <c r="K25" s="825">
        <f>K23/23.5</f>
        <v>30.027234042553189</v>
      </c>
      <c r="L25" s="234"/>
      <c r="M25" s="699"/>
      <c r="N25" s="608"/>
      <c r="O25" s="608"/>
      <c r="P25" s="681"/>
      <c r="Q25" s="607"/>
      <c r="R25" s="608"/>
      <c r="S25" s="608"/>
      <c r="T25" s="608"/>
      <c r="U25" s="608"/>
      <c r="V25" s="608"/>
      <c r="W25" s="608"/>
      <c r="X25" s="609"/>
    </row>
    <row r="26" spans="1:24" ht="15.6">
      <c r="A26" s="9"/>
      <c r="B26" s="290"/>
      <c r="C26" s="291"/>
      <c r="D26" s="301"/>
      <c r="E26" s="30"/>
      <c r="F26" s="30"/>
      <c r="G26" s="269"/>
      <c r="H26" s="270"/>
      <c r="I26" s="269"/>
      <c r="J26" s="30"/>
      <c r="K26" s="271"/>
      <c r="L26" s="30"/>
      <c r="M26" s="30"/>
      <c r="N26" s="30"/>
      <c r="O26" s="272"/>
      <c r="P26" s="272"/>
      <c r="Q26" s="272"/>
      <c r="R26" s="272"/>
      <c r="S26" s="272"/>
    </row>
    <row r="29" spans="1:24">
      <c r="A29" s="67" t="s">
        <v>68</v>
      </c>
      <c r="B29" s="141"/>
      <c r="C29" s="68"/>
      <c r="D29" s="56"/>
    </row>
    <row r="30" spans="1:24">
      <c r="A30" s="64" t="s">
        <v>69</v>
      </c>
      <c r="B30" s="142"/>
      <c r="C30" s="65"/>
      <c r="D30" s="66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X23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2.44140625" style="140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  <col min="12" max="12" width="10.33203125" customWidth="1"/>
    <col min="16" max="16" width="9.88671875" customWidth="1"/>
    <col min="22" max="22" width="11.6640625" customWidth="1"/>
    <col min="23" max="23" width="13.6640625" customWidth="1"/>
  </cols>
  <sheetData>
    <row r="2" spans="1:24" ht="22.8">
      <c r="A2" s="6" t="s">
        <v>1</v>
      </c>
      <c r="B2" s="7"/>
      <c r="C2" s="297"/>
      <c r="D2" s="299" t="s">
        <v>3</v>
      </c>
      <c r="E2" s="6"/>
      <c r="F2" s="8" t="s">
        <v>2</v>
      </c>
      <c r="G2" s="147">
        <v>16</v>
      </c>
      <c r="H2" s="6"/>
      <c r="K2" s="8"/>
      <c r="L2" s="7"/>
      <c r="M2" s="1"/>
      <c r="N2" s="2"/>
    </row>
    <row r="3" spans="1:24" ht="15" thickBot="1">
      <c r="A3" s="1"/>
      <c r="B3" s="3"/>
      <c r="C3" s="298"/>
      <c r="D3" s="300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620"/>
      <c r="C4" s="619" t="s">
        <v>40</v>
      </c>
      <c r="D4" s="323"/>
      <c r="E4" s="218"/>
      <c r="F4" s="622"/>
      <c r="G4" s="621"/>
      <c r="H4" s="341" t="s">
        <v>23</v>
      </c>
      <c r="I4" s="342"/>
      <c r="J4" s="343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31"/>
      <c r="C5" s="125" t="s">
        <v>41</v>
      </c>
      <c r="D5" s="324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1" t="s">
        <v>31</v>
      </c>
      <c r="L5" s="489" t="s">
        <v>32</v>
      </c>
      <c r="M5" s="489" t="s">
        <v>131</v>
      </c>
      <c r="N5" s="480" t="s">
        <v>33</v>
      </c>
      <c r="O5" s="701" t="s">
        <v>132</v>
      </c>
      <c r="P5" s="91" t="s">
        <v>133</v>
      </c>
      <c r="Q5" s="89" t="s">
        <v>34</v>
      </c>
      <c r="R5" s="90" t="s">
        <v>35</v>
      </c>
      <c r="S5" s="90" t="s">
        <v>36</v>
      </c>
      <c r="T5" s="91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9" customHeight="1">
      <c r="A6" s="132" t="s">
        <v>6</v>
      </c>
      <c r="B6" s="195"/>
      <c r="C6" s="534">
        <v>166</v>
      </c>
      <c r="D6" s="530" t="s">
        <v>85</v>
      </c>
      <c r="E6" s="662" t="s">
        <v>128</v>
      </c>
      <c r="F6" s="277" t="s">
        <v>125</v>
      </c>
      <c r="G6" s="664"/>
      <c r="H6" s="633">
        <v>4.45</v>
      </c>
      <c r="I6" s="515">
        <v>5.15</v>
      </c>
      <c r="J6" s="634">
        <v>23.25</v>
      </c>
      <c r="K6" s="675">
        <v>156.94999999999999</v>
      </c>
      <c r="L6" s="335">
        <v>7.0000000000000007E-2</v>
      </c>
      <c r="M6" s="51">
        <v>5.0000000000000001E-3</v>
      </c>
      <c r="N6" s="39">
        <v>0.5</v>
      </c>
      <c r="O6" s="39">
        <v>0</v>
      </c>
      <c r="P6" s="52">
        <v>0</v>
      </c>
      <c r="Q6" s="335">
        <v>65.400000000000006</v>
      </c>
      <c r="R6" s="39">
        <v>71.7</v>
      </c>
      <c r="S6" s="39">
        <v>16.41</v>
      </c>
      <c r="T6" s="39">
        <v>0.53</v>
      </c>
      <c r="U6" s="39">
        <v>26.79</v>
      </c>
      <c r="V6" s="39">
        <v>5.0000000000000001E-4</v>
      </c>
      <c r="W6" s="39">
        <v>2.9999999999999997E-4</v>
      </c>
      <c r="X6" s="278">
        <v>5.0000000000000001E-3</v>
      </c>
    </row>
    <row r="7" spans="1:24" s="38" customFormat="1" ht="26.4" customHeight="1">
      <c r="A7" s="182"/>
      <c r="B7" s="203"/>
      <c r="C7" s="212">
        <v>59</v>
      </c>
      <c r="D7" s="259" t="s">
        <v>64</v>
      </c>
      <c r="E7" s="389" t="s">
        <v>169</v>
      </c>
      <c r="F7" s="235" t="s">
        <v>91</v>
      </c>
      <c r="G7" s="127"/>
      <c r="H7" s="357">
        <v>7.79</v>
      </c>
      <c r="I7" s="22">
        <v>11.89</v>
      </c>
      <c r="J7" s="50">
        <v>26.65</v>
      </c>
      <c r="K7" s="356">
        <v>244.56</v>
      </c>
      <c r="L7" s="309">
        <v>0.22</v>
      </c>
      <c r="M7" s="19">
        <v>0.24</v>
      </c>
      <c r="N7" s="17">
        <v>0</v>
      </c>
      <c r="O7" s="17">
        <v>13.53</v>
      </c>
      <c r="P7" s="20">
        <v>0.12</v>
      </c>
      <c r="Q7" s="309">
        <v>47.76</v>
      </c>
      <c r="R7" s="17">
        <v>176.54</v>
      </c>
      <c r="S7" s="17">
        <v>57.95</v>
      </c>
      <c r="T7" s="17">
        <v>1.98</v>
      </c>
      <c r="U7" s="17">
        <v>292.94</v>
      </c>
      <c r="V7" s="17">
        <v>1.7999999999999999E-2</v>
      </c>
      <c r="W7" s="17">
        <v>4.0000000000000001E-3</v>
      </c>
      <c r="X7" s="43">
        <v>4.7E-2</v>
      </c>
    </row>
    <row r="8" spans="1:24" s="38" customFormat="1" ht="26.4" customHeight="1">
      <c r="A8" s="182"/>
      <c r="B8" s="203"/>
      <c r="C8" s="172">
        <v>114</v>
      </c>
      <c r="D8" s="222" t="s">
        <v>46</v>
      </c>
      <c r="E8" s="274" t="s">
        <v>53</v>
      </c>
      <c r="F8" s="473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38" customFormat="1" ht="26.4" customHeight="1">
      <c r="A9" s="182"/>
      <c r="B9" s="314"/>
      <c r="C9" s="535">
        <v>119</v>
      </c>
      <c r="D9" s="168" t="s">
        <v>57</v>
      </c>
      <c r="E9" s="260" t="s">
        <v>43</v>
      </c>
      <c r="F9" s="173">
        <v>30</v>
      </c>
      <c r="G9" s="623"/>
      <c r="H9" s="357">
        <v>2.13</v>
      </c>
      <c r="I9" s="22">
        <v>0.21</v>
      </c>
      <c r="J9" s="50">
        <v>13.26</v>
      </c>
      <c r="K9" s="585">
        <v>72</v>
      </c>
      <c r="L9" s="357">
        <v>0.03</v>
      </c>
      <c r="M9" s="21">
        <v>0.01</v>
      </c>
      <c r="N9" s="22">
        <v>0</v>
      </c>
      <c r="O9" s="22">
        <v>0</v>
      </c>
      <c r="P9" s="50">
        <v>0</v>
      </c>
      <c r="Q9" s="357">
        <v>11.1</v>
      </c>
      <c r="R9" s="22">
        <v>65.400000000000006</v>
      </c>
      <c r="S9" s="22">
        <v>19.5</v>
      </c>
      <c r="T9" s="22">
        <v>0.84</v>
      </c>
      <c r="U9" s="22">
        <v>27.9</v>
      </c>
      <c r="V9" s="22">
        <v>1E-3</v>
      </c>
      <c r="W9" s="22">
        <v>2E-3</v>
      </c>
      <c r="X9" s="50">
        <v>0</v>
      </c>
    </row>
    <row r="10" spans="1:24" s="38" customFormat="1" ht="26.4" customHeight="1">
      <c r="A10" s="182"/>
      <c r="B10" s="173"/>
      <c r="C10" s="212">
        <v>120</v>
      </c>
      <c r="D10" s="168" t="s">
        <v>48</v>
      </c>
      <c r="E10" s="260" t="s">
        <v>13</v>
      </c>
      <c r="F10" s="173">
        <v>30</v>
      </c>
      <c r="G10" s="623"/>
      <c r="H10" s="309">
        <v>1.71</v>
      </c>
      <c r="I10" s="17">
        <v>0.33</v>
      </c>
      <c r="J10" s="43">
        <v>11.16</v>
      </c>
      <c r="K10" s="252">
        <v>54.39</v>
      </c>
      <c r="L10" s="19">
        <v>0.02</v>
      </c>
      <c r="M10" s="19">
        <v>0.03</v>
      </c>
      <c r="N10" s="17">
        <v>0.1</v>
      </c>
      <c r="O10" s="17">
        <v>0</v>
      </c>
      <c r="P10" s="20">
        <v>0</v>
      </c>
      <c r="Q10" s="309">
        <v>8.5</v>
      </c>
      <c r="R10" s="17">
        <v>30</v>
      </c>
      <c r="S10" s="17">
        <v>10.25</v>
      </c>
      <c r="T10" s="17">
        <v>0.56999999999999995</v>
      </c>
      <c r="U10" s="17">
        <v>91.87</v>
      </c>
      <c r="V10" s="17">
        <v>2.5000000000000001E-3</v>
      </c>
      <c r="W10" s="17">
        <v>2.5000000000000001E-3</v>
      </c>
      <c r="X10" s="43">
        <v>0.02</v>
      </c>
    </row>
    <row r="11" spans="1:24" s="38" customFormat="1" ht="26.4" customHeight="1">
      <c r="A11" s="182"/>
      <c r="B11" s="173"/>
      <c r="C11" s="212" t="s">
        <v>188</v>
      </c>
      <c r="D11" s="168" t="s">
        <v>18</v>
      </c>
      <c r="E11" s="260" t="s">
        <v>189</v>
      </c>
      <c r="F11" s="173">
        <v>250</v>
      </c>
      <c r="G11" s="623"/>
      <c r="H11" s="309">
        <v>1.5</v>
      </c>
      <c r="I11" s="17">
        <v>0</v>
      </c>
      <c r="J11" s="43">
        <v>31.25</v>
      </c>
      <c r="K11" s="331">
        <v>131</v>
      </c>
      <c r="L11" s="19"/>
      <c r="M11" s="19"/>
      <c r="N11" s="17"/>
      <c r="O11" s="17"/>
      <c r="P11" s="20"/>
      <c r="Q11" s="309"/>
      <c r="R11" s="17"/>
      <c r="S11" s="17"/>
      <c r="T11" s="17"/>
      <c r="U11" s="17"/>
      <c r="V11" s="17"/>
      <c r="W11" s="17"/>
      <c r="X11" s="43"/>
    </row>
    <row r="12" spans="1:24" s="38" customFormat="1" ht="26.4" customHeight="1">
      <c r="A12" s="182"/>
      <c r="B12" s="173"/>
      <c r="C12" s="212"/>
      <c r="D12" s="168"/>
      <c r="E12" s="227" t="s">
        <v>21</v>
      </c>
      <c r="F12" s="350">
        <v>765</v>
      </c>
      <c r="G12" s="623"/>
      <c r="H12" s="357">
        <v>16.28</v>
      </c>
      <c r="I12" s="22">
        <v>17.579999999999998</v>
      </c>
      <c r="J12" s="50">
        <v>85.32</v>
      </c>
      <c r="K12" s="585">
        <f>K6+K7+K8+K9+K10+K11</f>
        <v>703.69999999999993</v>
      </c>
      <c r="L12" s="357">
        <v>0.31000000000000005</v>
      </c>
      <c r="M12" s="22">
        <v>0.27500000000000002</v>
      </c>
      <c r="N12" s="22">
        <v>0.67999999999999994</v>
      </c>
      <c r="O12" s="22">
        <v>13.53</v>
      </c>
      <c r="P12" s="23">
        <v>0.12</v>
      </c>
      <c r="Q12" s="357">
        <v>135.22</v>
      </c>
      <c r="R12" s="22">
        <v>285.89999999999998</v>
      </c>
      <c r="S12" s="22">
        <v>88.69</v>
      </c>
      <c r="T12" s="22">
        <v>3.8799999999999994</v>
      </c>
      <c r="U12" s="22">
        <v>412.28000000000003</v>
      </c>
      <c r="V12" s="22">
        <v>2.0999999999999998E-2</v>
      </c>
      <c r="W12" s="22">
        <v>6.8000000000000005E-3</v>
      </c>
      <c r="X12" s="50">
        <v>7.1999999999999995E-2</v>
      </c>
    </row>
    <row r="13" spans="1:24" s="38" customFormat="1" ht="26.4" customHeight="1" thickBot="1">
      <c r="A13" s="183"/>
      <c r="B13" s="318"/>
      <c r="C13" s="251"/>
      <c r="D13" s="326"/>
      <c r="E13" s="228" t="s">
        <v>22</v>
      </c>
      <c r="F13" s="505"/>
      <c r="G13" s="262"/>
      <c r="H13" s="258"/>
      <c r="I13" s="55"/>
      <c r="J13" s="144"/>
      <c r="K13" s="665">
        <f>K12/23.5</f>
        <v>29.944680851063826</v>
      </c>
      <c r="L13" s="258"/>
      <c r="M13" s="196"/>
      <c r="N13" s="55"/>
      <c r="O13" s="55"/>
      <c r="P13" s="164"/>
      <c r="Q13" s="258"/>
      <c r="R13" s="55"/>
      <c r="S13" s="55"/>
      <c r="T13" s="55"/>
      <c r="U13" s="55"/>
      <c r="V13" s="55"/>
      <c r="W13" s="55"/>
      <c r="X13" s="144"/>
    </row>
    <row r="14" spans="1:24" s="18" customFormat="1" ht="26.4" customHeight="1">
      <c r="A14" s="132" t="s">
        <v>7</v>
      </c>
      <c r="B14" s="358"/>
      <c r="C14" s="177">
        <v>25</v>
      </c>
      <c r="D14" s="322" t="s">
        <v>20</v>
      </c>
      <c r="E14" s="470" t="s">
        <v>51</v>
      </c>
      <c r="F14" s="472">
        <v>150</v>
      </c>
      <c r="G14" s="177"/>
      <c r="H14" s="40">
        <v>0.6</v>
      </c>
      <c r="I14" s="41">
        <v>0.45</v>
      </c>
      <c r="J14" s="46">
        <v>12.3</v>
      </c>
      <c r="K14" s="244">
        <v>54.9</v>
      </c>
      <c r="L14" s="347">
        <v>0.03</v>
      </c>
      <c r="M14" s="40">
        <v>0.05</v>
      </c>
      <c r="N14" s="41">
        <v>7.5</v>
      </c>
      <c r="O14" s="41">
        <v>0</v>
      </c>
      <c r="P14" s="42">
        <v>0</v>
      </c>
      <c r="Q14" s="40">
        <v>28.5</v>
      </c>
      <c r="R14" s="41">
        <v>24</v>
      </c>
      <c r="S14" s="41">
        <v>18</v>
      </c>
      <c r="T14" s="41">
        <v>3.45</v>
      </c>
      <c r="U14" s="41">
        <v>232.5</v>
      </c>
      <c r="V14" s="41">
        <v>2E-3</v>
      </c>
      <c r="W14" s="41">
        <v>2.0000000000000001E-4</v>
      </c>
      <c r="X14" s="50">
        <v>0.02</v>
      </c>
    </row>
    <row r="15" spans="1:24" s="18" customFormat="1" ht="26.4" customHeight="1">
      <c r="A15" s="132"/>
      <c r="B15" s="115"/>
      <c r="C15" s="348">
        <v>257</v>
      </c>
      <c r="D15" s="259" t="s">
        <v>9</v>
      </c>
      <c r="E15" s="389" t="s">
        <v>178</v>
      </c>
      <c r="F15" s="235">
        <v>200</v>
      </c>
      <c r="G15" s="187"/>
      <c r="H15" s="310">
        <v>7.62</v>
      </c>
      <c r="I15" s="13">
        <v>13</v>
      </c>
      <c r="J15" s="47">
        <v>5.65</v>
      </c>
      <c r="K15" s="188">
        <v>172.8</v>
      </c>
      <c r="L15" s="310">
        <v>7.0000000000000007E-2</v>
      </c>
      <c r="M15" s="98">
        <v>0.09</v>
      </c>
      <c r="N15" s="13">
        <v>4.78</v>
      </c>
      <c r="O15" s="13">
        <v>40</v>
      </c>
      <c r="P15" s="47">
        <v>0.08</v>
      </c>
      <c r="Q15" s="98">
        <v>37.22</v>
      </c>
      <c r="R15" s="13">
        <v>99.93</v>
      </c>
      <c r="S15" s="13">
        <v>20.350000000000001</v>
      </c>
      <c r="T15" s="13">
        <v>1.45</v>
      </c>
      <c r="U15" s="13">
        <v>275.52</v>
      </c>
      <c r="V15" s="13">
        <v>4.0000000000000001E-3</v>
      </c>
      <c r="W15" s="13">
        <v>2.9999999999999997E-4</v>
      </c>
      <c r="X15" s="47">
        <v>0.03</v>
      </c>
    </row>
    <row r="16" spans="1:24" s="38" customFormat="1" ht="32.25" customHeight="1">
      <c r="A16" s="133"/>
      <c r="B16" s="203"/>
      <c r="C16" s="348">
        <v>177</v>
      </c>
      <c r="D16" s="189" t="s">
        <v>10</v>
      </c>
      <c r="E16" s="219" t="s">
        <v>185</v>
      </c>
      <c r="F16" s="172">
        <v>90</v>
      </c>
      <c r="G16" s="186"/>
      <c r="H16" s="309">
        <v>15.76</v>
      </c>
      <c r="I16" s="17">
        <v>13.35</v>
      </c>
      <c r="J16" s="43">
        <v>1.61</v>
      </c>
      <c r="K16" s="252">
        <v>190.46</v>
      </c>
      <c r="L16" s="309">
        <v>0.06</v>
      </c>
      <c r="M16" s="19">
        <v>0.11</v>
      </c>
      <c r="N16" s="17">
        <v>1.7</v>
      </c>
      <c r="O16" s="17">
        <v>117</v>
      </c>
      <c r="P16" s="20">
        <v>8.9999999999999993E-3</v>
      </c>
      <c r="Q16" s="309">
        <v>22.18</v>
      </c>
      <c r="R16" s="17">
        <v>132.24</v>
      </c>
      <c r="S16" s="17">
        <v>19.46</v>
      </c>
      <c r="T16" s="17">
        <v>1.1399999999999999</v>
      </c>
      <c r="U16" s="17">
        <v>222.69</v>
      </c>
      <c r="V16" s="17">
        <v>4.3E-3</v>
      </c>
      <c r="W16" s="17">
        <v>2.0000000000000001E-4</v>
      </c>
      <c r="X16" s="43">
        <v>0.1</v>
      </c>
    </row>
    <row r="17" spans="1:24" s="38" customFormat="1" ht="27" customHeight="1">
      <c r="A17" s="133"/>
      <c r="B17" s="153"/>
      <c r="C17" s="213">
        <v>55</v>
      </c>
      <c r="D17" s="189" t="s">
        <v>66</v>
      </c>
      <c r="E17" s="219" t="s">
        <v>108</v>
      </c>
      <c r="F17" s="172">
        <v>150</v>
      </c>
      <c r="G17" s="186"/>
      <c r="H17" s="310">
        <v>3.6</v>
      </c>
      <c r="I17" s="13">
        <v>4.95</v>
      </c>
      <c r="J17" s="47">
        <v>24.6</v>
      </c>
      <c r="K17" s="188">
        <v>156.6</v>
      </c>
      <c r="L17" s="98">
        <v>0.03</v>
      </c>
      <c r="M17" s="98">
        <v>0.03</v>
      </c>
      <c r="N17" s="13">
        <v>0</v>
      </c>
      <c r="O17" s="13">
        <v>0</v>
      </c>
      <c r="P17" s="25">
        <v>0</v>
      </c>
      <c r="Q17" s="310">
        <v>19.16</v>
      </c>
      <c r="R17" s="13">
        <v>158.46</v>
      </c>
      <c r="S17" s="13">
        <v>19.62</v>
      </c>
      <c r="T17" s="13">
        <v>0.87</v>
      </c>
      <c r="U17" s="13">
        <v>86.82</v>
      </c>
      <c r="V17" s="13">
        <v>0</v>
      </c>
      <c r="W17" s="13">
        <v>2.4E-2</v>
      </c>
      <c r="X17" s="47">
        <v>0.03</v>
      </c>
    </row>
    <row r="18" spans="1:24" s="18" customFormat="1" ht="38.25" customHeight="1">
      <c r="A18" s="134"/>
      <c r="B18" s="151"/>
      <c r="C18" s="377">
        <v>104</v>
      </c>
      <c r="D18" s="190" t="s">
        <v>18</v>
      </c>
      <c r="E18" s="219" t="s">
        <v>81</v>
      </c>
      <c r="F18" s="172">
        <v>200</v>
      </c>
      <c r="G18" s="216"/>
      <c r="H18" s="309">
        <v>0</v>
      </c>
      <c r="I18" s="17">
        <v>0</v>
      </c>
      <c r="J18" s="43">
        <v>19.8</v>
      </c>
      <c r="K18" s="252">
        <v>81.599999999999994</v>
      </c>
      <c r="L18" s="309">
        <v>0.16</v>
      </c>
      <c r="M18" s="19">
        <v>0.1</v>
      </c>
      <c r="N18" s="17">
        <v>9.18</v>
      </c>
      <c r="O18" s="17">
        <v>80</v>
      </c>
      <c r="P18" s="20">
        <v>0.96</v>
      </c>
      <c r="Q18" s="309">
        <v>0.78</v>
      </c>
      <c r="R18" s="17">
        <v>0</v>
      </c>
      <c r="S18" s="17">
        <v>0</v>
      </c>
      <c r="T18" s="17">
        <v>0</v>
      </c>
      <c r="U18" s="17">
        <v>0.24</v>
      </c>
      <c r="V18" s="17">
        <v>0</v>
      </c>
      <c r="W18" s="17">
        <v>0</v>
      </c>
      <c r="X18" s="43">
        <v>0</v>
      </c>
    </row>
    <row r="19" spans="1:24" s="18" customFormat="1" ht="26.4" customHeight="1">
      <c r="A19" s="134"/>
      <c r="B19" s="151"/>
      <c r="C19" s="377">
        <v>119</v>
      </c>
      <c r="D19" s="189" t="s">
        <v>14</v>
      </c>
      <c r="E19" s="226" t="s">
        <v>57</v>
      </c>
      <c r="F19" s="172">
        <v>30</v>
      </c>
      <c r="G19" s="186"/>
      <c r="H19" s="309">
        <v>2.13</v>
      </c>
      <c r="I19" s="17">
        <v>0.21</v>
      </c>
      <c r="J19" s="43">
        <v>13.26</v>
      </c>
      <c r="K19" s="252">
        <v>72</v>
      </c>
      <c r="L19" s="309">
        <v>0.03</v>
      </c>
      <c r="M19" s="19">
        <v>0.01</v>
      </c>
      <c r="N19" s="17">
        <v>0</v>
      </c>
      <c r="O19" s="17">
        <v>0</v>
      </c>
      <c r="P19" s="43">
        <v>0</v>
      </c>
      <c r="Q19" s="19">
        <v>11.1</v>
      </c>
      <c r="R19" s="17">
        <v>65.400000000000006</v>
      </c>
      <c r="S19" s="17">
        <v>19.5</v>
      </c>
      <c r="T19" s="17">
        <v>0.84</v>
      </c>
      <c r="U19" s="17">
        <v>27.9</v>
      </c>
      <c r="V19" s="17">
        <v>1E-3</v>
      </c>
      <c r="W19" s="17">
        <v>2E-3</v>
      </c>
      <c r="X19" s="43">
        <v>0</v>
      </c>
    </row>
    <row r="20" spans="1:24" s="18" customFormat="1" ht="23.25" customHeight="1">
      <c r="A20" s="134"/>
      <c r="B20" s="174"/>
      <c r="C20" s="213">
        <v>120</v>
      </c>
      <c r="D20" s="189" t="s">
        <v>15</v>
      </c>
      <c r="E20" s="226" t="s">
        <v>48</v>
      </c>
      <c r="F20" s="172">
        <v>25</v>
      </c>
      <c r="G20" s="186"/>
      <c r="H20" s="309">
        <v>1.42</v>
      </c>
      <c r="I20" s="17">
        <v>0.27</v>
      </c>
      <c r="J20" s="43">
        <v>9.3000000000000007</v>
      </c>
      <c r="K20" s="252">
        <v>45.32</v>
      </c>
      <c r="L20" s="357">
        <v>0.02</v>
      </c>
      <c r="M20" s="21">
        <v>0.03</v>
      </c>
      <c r="N20" s="22">
        <v>0.1</v>
      </c>
      <c r="O20" s="22">
        <v>0</v>
      </c>
      <c r="P20" s="23">
        <v>0</v>
      </c>
      <c r="Q20" s="357">
        <v>8.5</v>
      </c>
      <c r="R20" s="22">
        <v>30</v>
      </c>
      <c r="S20" s="22">
        <v>10.25</v>
      </c>
      <c r="T20" s="22">
        <v>0.56999999999999995</v>
      </c>
      <c r="U20" s="22">
        <v>91.87</v>
      </c>
      <c r="V20" s="22">
        <v>2.5000000000000001E-3</v>
      </c>
      <c r="W20" s="22">
        <v>2.5000000000000001E-3</v>
      </c>
      <c r="X20" s="50">
        <v>0.02</v>
      </c>
    </row>
    <row r="21" spans="1:24" s="38" customFormat="1" ht="26.4" customHeight="1">
      <c r="A21" s="133"/>
      <c r="B21" s="203"/>
      <c r="C21" s="214"/>
      <c r="D21" s="532"/>
      <c r="E21" s="227" t="s">
        <v>21</v>
      </c>
      <c r="F21" s="246">
        <f>SUM(F14:F20)</f>
        <v>845</v>
      </c>
      <c r="G21" s="337"/>
      <c r="H21" s="255">
        <f t="shared" ref="H21:X21" si="0">SUM(H14:H20)</f>
        <v>31.130000000000003</v>
      </c>
      <c r="I21" s="36">
        <f t="shared" si="0"/>
        <v>32.229999999999997</v>
      </c>
      <c r="J21" s="78">
        <f t="shared" si="0"/>
        <v>86.52000000000001</v>
      </c>
      <c r="K21" s="545">
        <f t="shared" si="0"/>
        <v>773.68000000000006</v>
      </c>
      <c r="L21" s="37">
        <f t="shared" si="0"/>
        <v>0.4</v>
      </c>
      <c r="M21" s="36">
        <f t="shared" si="0"/>
        <v>0.42000000000000004</v>
      </c>
      <c r="N21" s="36">
        <f t="shared" si="0"/>
        <v>23.26</v>
      </c>
      <c r="O21" s="36">
        <f t="shared" si="0"/>
        <v>237</v>
      </c>
      <c r="P21" s="348">
        <f t="shared" si="0"/>
        <v>1.0489999999999999</v>
      </c>
      <c r="Q21" s="255">
        <f t="shared" si="0"/>
        <v>127.44</v>
      </c>
      <c r="R21" s="36">
        <f t="shared" si="0"/>
        <v>510.03</v>
      </c>
      <c r="S21" s="36">
        <f t="shared" si="0"/>
        <v>107.18</v>
      </c>
      <c r="T21" s="36">
        <f t="shared" si="0"/>
        <v>8.32</v>
      </c>
      <c r="U21" s="36">
        <f t="shared" si="0"/>
        <v>937.54</v>
      </c>
      <c r="V21" s="36">
        <f t="shared" si="0"/>
        <v>1.3800000000000002E-2</v>
      </c>
      <c r="W21" s="36">
        <f t="shared" si="0"/>
        <v>2.92E-2</v>
      </c>
      <c r="X21" s="78">
        <f t="shared" si="0"/>
        <v>0.2</v>
      </c>
    </row>
    <row r="22" spans="1:24" s="38" customFormat="1" ht="26.4" customHeight="1" thickBot="1">
      <c r="A22" s="185"/>
      <c r="B22" s="318"/>
      <c r="C22" s="215"/>
      <c r="D22" s="663"/>
      <c r="E22" s="228" t="s">
        <v>22</v>
      </c>
      <c r="F22" s="176"/>
      <c r="G22" s="349"/>
      <c r="H22" s="258"/>
      <c r="I22" s="55"/>
      <c r="J22" s="144"/>
      <c r="K22" s="666">
        <f>K21/23.5</f>
        <v>32.922553191489364</v>
      </c>
      <c r="L22" s="196"/>
      <c r="M22" s="196"/>
      <c r="N22" s="55"/>
      <c r="O22" s="55"/>
      <c r="P22" s="164"/>
      <c r="Q22" s="258"/>
      <c r="R22" s="55"/>
      <c r="S22" s="55"/>
      <c r="T22" s="55"/>
      <c r="U22" s="55"/>
      <c r="V22" s="55"/>
      <c r="W22" s="55"/>
      <c r="X22" s="144"/>
    </row>
    <row r="23" spans="1:24" ht="15.6">
      <c r="A23" s="9"/>
      <c r="B23" s="290"/>
      <c r="C23" s="291"/>
      <c r="D23" s="301"/>
      <c r="E23" s="30"/>
      <c r="F23" s="30"/>
      <c r="G23" s="269"/>
      <c r="H23" s="270"/>
      <c r="I23" s="269"/>
      <c r="J23" s="30"/>
      <c r="K23" s="271"/>
      <c r="L23" s="30"/>
      <c r="M23" s="30"/>
      <c r="N23" s="30"/>
      <c r="O23" s="272"/>
      <c r="P23" s="272"/>
      <c r="Q23" s="272"/>
      <c r="R23" s="272"/>
      <c r="S23" s="272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topLeftCell="B1" zoomScale="70" zoomScaleNormal="70" workbookViewId="0">
      <selection activeCell="G2" sqref="G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</cols>
  <sheetData>
    <row r="2" spans="1:24" ht="22.8">
      <c r="A2" s="6" t="s">
        <v>1</v>
      </c>
      <c r="B2" s="297"/>
      <c r="C2" s="7"/>
      <c r="D2" s="6" t="s">
        <v>3</v>
      </c>
      <c r="E2" s="6"/>
      <c r="F2" s="8" t="s">
        <v>2</v>
      </c>
      <c r="G2" s="147">
        <v>17</v>
      </c>
      <c r="H2" s="6"/>
      <c r="K2" s="8"/>
      <c r="L2" s="7"/>
      <c r="M2" s="1"/>
      <c r="N2" s="2"/>
    </row>
    <row r="3" spans="1:24" ht="15" thickBot="1">
      <c r="A3" s="1"/>
      <c r="B3" s="298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726"/>
      <c r="C4" s="124" t="s">
        <v>40</v>
      </c>
      <c r="D4" s="166"/>
      <c r="E4" s="218"/>
      <c r="F4" s="130"/>
      <c r="G4" s="130"/>
      <c r="H4" s="84" t="s">
        <v>23</v>
      </c>
      <c r="I4" s="84"/>
      <c r="J4" s="84"/>
      <c r="K4" s="374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727"/>
      <c r="C5" s="125" t="s">
        <v>41</v>
      </c>
      <c r="D5" s="167" t="s">
        <v>42</v>
      </c>
      <c r="E5" s="718" t="s">
        <v>39</v>
      </c>
      <c r="F5" s="131" t="s">
        <v>27</v>
      </c>
      <c r="G5" s="131" t="s">
        <v>38</v>
      </c>
      <c r="H5" s="735" t="s">
        <v>28</v>
      </c>
      <c r="I5" s="736" t="s">
        <v>29</v>
      </c>
      <c r="J5" s="737" t="s">
        <v>30</v>
      </c>
      <c r="K5" s="375" t="s">
        <v>31</v>
      </c>
      <c r="L5" s="738" t="s">
        <v>32</v>
      </c>
      <c r="M5" s="738" t="s">
        <v>131</v>
      </c>
      <c r="N5" s="83" t="s">
        <v>33</v>
      </c>
      <c r="O5" s="739" t="s">
        <v>132</v>
      </c>
      <c r="P5" s="740" t="s">
        <v>133</v>
      </c>
      <c r="Q5" s="735" t="s">
        <v>34</v>
      </c>
      <c r="R5" s="736" t="s">
        <v>35</v>
      </c>
      <c r="S5" s="736" t="s">
        <v>36</v>
      </c>
      <c r="T5" s="740" t="s">
        <v>37</v>
      </c>
      <c r="U5" s="738" t="s">
        <v>134</v>
      </c>
      <c r="V5" s="738" t="s">
        <v>135</v>
      </c>
      <c r="W5" s="738" t="s">
        <v>136</v>
      </c>
      <c r="X5" s="730" t="s">
        <v>137</v>
      </c>
    </row>
    <row r="6" spans="1:24" s="18" customFormat="1" ht="26.4" customHeight="1">
      <c r="A6" s="132" t="s">
        <v>6</v>
      </c>
      <c r="B6" s="172"/>
      <c r="C6" s="165">
        <v>1</v>
      </c>
      <c r="D6" s="528" t="s">
        <v>20</v>
      </c>
      <c r="E6" s="354" t="s">
        <v>12</v>
      </c>
      <c r="F6" s="186">
        <v>15</v>
      </c>
      <c r="G6" s="731"/>
      <c r="H6" s="347">
        <v>3.66</v>
      </c>
      <c r="I6" s="41">
        <v>3.54</v>
      </c>
      <c r="J6" s="42">
        <v>0</v>
      </c>
      <c r="K6" s="332">
        <v>46.5</v>
      </c>
      <c r="L6" s="347">
        <v>0</v>
      </c>
      <c r="M6" s="41">
        <v>4.4999999999999998E-2</v>
      </c>
      <c r="N6" s="41">
        <v>0.24</v>
      </c>
      <c r="O6" s="41">
        <v>43.2</v>
      </c>
      <c r="P6" s="46">
        <v>0.14000000000000001</v>
      </c>
      <c r="Q6" s="347">
        <v>150</v>
      </c>
      <c r="R6" s="41">
        <v>81.599999999999994</v>
      </c>
      <c r="S6" s="41">
        <v>7.05</v>
      </c>
      <c r="T6" s="41">
        <v>0.09</v>
      </c>
      <c r="U6" s="41">
        <v>13.2</v>
      </c>
      <c r="V6" s="41">
        <v>0</v>
      </c>
      <c r="W6" s="41">
        <v>0</v>
      </c>
      <c r="X6" s="42">
        <v>0</v>
      </c>
    </row>
    <row r="7" spans="1:24" s="38" customFormat="1" ht="26.4" customHeight="1">
      <c r="A7" s="182"/>
      <c r="B7" s="202" t="s">
        <v>76</v>
      </c>
      <c r="C7" s="208">
        <v>90</v>
      </c>
      <c r="D7" s="659" t="s">
        <v>10</v>
      </c>
      <c r="E7" s="499" t="s">
        <v>143</v>
      </c>
      <c r="F7" s="719">
        <v>90</v>
      </c>
      <c r="G7" s="659"/>
      <c r="H7" s="412">
        <v>15.2</v>
      </c>
      <c r="I7" s="70">
        <v>14.04</v>
      </c>
      <c r="J7" s="71">
        <v>8.9</v>
      </c>
      <c r="K7" s="629">
        <v>222.75</v>
      </c>
      <c r="L7" s="412">
        <v>0.36</v>
      </c>
      <c r="M7" s="70">
        <v>0.15</v>
      </c>
      <c r="N7" s="70">
        <v>0.09</v>
      </c>
      <c r="O7" s="70">
        <v>25.35</v>
      </c>
      <c r="P7" s="139">
        <v>0.16</v>
      </c>
      <c r="Q7" s="412">
        <v>54.18</v>
      </c>
      <c r="R7" s="70">
        <v>117.54</v>
      </c>
      <c r="S7" s="70">
        <v>24.85</v>
      </c>
      <c r="T7" s="70">
        <v>1.6</v>
      </c>
      <c r="U7" s="70">
        <v>268.38</v>
      </c>
      <c r="V7" s="70">
        <v>0</v>
      </c>
      <c r="W7" s="70">
        <v>0</v>
      </c>
      <c r="X7" s="71">
        <v>0.09</v>
      </c>
    </row>
    <row r="8" spans="1:24" s="38" customFormat="1" ht="26.4" customHeight="1">
      <c r="A8" s="182"/>
      <c r="B8" s="204" t="s">
        <v>144</v>
      </c>
      <c r="C8" s="209">
        <v>126</v>
      </c>
      <c r="D8" s="660" t="s">
        <v>10</v>
      </c>
      <c r="E8" s="400" t="s">
        <v>181</v>
      </c>
      <c r="F8" s="209">
        <v>90</v>
      </c>
      <c r="G8" s="660"/>
      <c r="H8" s="311">
        <v>16.649999999999999</v>
      </c>
      <c r="I8" s="76">
        <v>8.01</v>
      </c>
      <c r="J8" s="137">
        <v>4.8600000000000003</v>
      </c>
      <c r="K8" s="549">
        <v>168.75</v>
      </c>
      <c r="L8" s="311">
        <v>0.05</v>
      </c>
      <c r="M8" s="76">
        <v>0.12</v>
      </c>
      <c r="N8" s="76">
        <v>0.55000000000000004</v>
      </c>
      <c r="O8" s="76">
        <v>0</v>
      </c>
      <c r="P8" s="700">
        <v>0</v>
      </c>
      <c r="Q8" s="311">
        <v>11.79</v>
      </c>
      <c r="R8" s="76">
        <v>210.82</v>
      </c>
      <c r="S8" s="76">
        <v>22.04</v>
      </c>
      <c r="T8" s="76">
        <v>2.4700000000000002</v>
      </c>
      <c r="U8" s="76">
        <v>302.31</v>
      </c>
      <c r="V8" s="76">
        <v>0</v>
      </c>
      <c r="W8" s="76">
        <v>0</v>
      </c>
      <c r="X8" s="137">
        <v>0.05</v>
      </c>
    </row>
    <row r="9" spans="1:24" s="38" customFormat="1" ht="26.4" customHeight="1">
      <c r="A9" s="182"/>
      <c r="B9" s="203"/>
      <c r="C9" s="174">
        <v>53</v>
      </c>
      <c r="D9" s="340" t="s">
        <v>66</v>
      </c>
      <c r="E9" s="431" t="s">
        <v>63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  <c r="L9" s="98">
        <v>0.03</v>
      </c>
      <c r="M9" s="98">
        <v>0.03</v>
      </c>
      <c r="N9" s="13">
        <v>0</v>
      </c>
      <c r="O9" s="13">
        <v>18.899999999999999</v>
      </c>
      <c r="P9" s="25">
        <v>0.08</v>
      </c>
      <c r="Q9" s="310">
        <v>4.95</v>
      </c>
      <c r="R9" s="13">
        <v>79.83</v>
      </c>
      <c r="S9" s="35">
        <v>26.52</v>
      </c>
      <c r="T9" s="13">
        <v>0.53</v>
      </c>
      <c r="U9" s="13">
        <v>0.52</v>
      </c>
      <c r="V9" s="13">
        <v>0</v>
      </c>
      <c r="W9" s="13">
        <v>8.0000000000000002E-3</v>
      </c>
      <c r="X9" s="47">
        <v>2.7E-2</v>
      </c>
    </row>
    <row r="10" spans="1:24" s="38" customFormat="1" ht="36" customHeight="1">
      <c r="A10" s="182"/>
      <c r="B10" s="172"/>
      <c r="C10" s="173">
        <v>95</v>
      </c>
      <c r="D10" s="189" t="s">
        <v>18</v>
      </c>
      <c r="E10" s="316" t="s">
        <v>165</v>
      </c>
      <c r="F10" s="229">
        <v>200</v>
      </c>
      <c r="G10" s="189"/>
      <c r="H10" s="309">
        <v>0</v>
      </c>
      <c r="I10" s="17">
        <v>0</v>
      </c>
      <c r="J10" s="20">
        <v>20</v>
      </c>
      <c r="K10" s="243">
        <v>80.400000000000006</v>
      </c>
      <c r="L10" s="19">
        <v>0.1</v>
      </c>
      <c r="M10" s="19">
        <v>0.1</v>
      </c>
      <c r="N10" s="17">
        <v>3</v>
      </c>
      <c r="O10" s="17">
        <v>79.2</v>
      </c>
      <c r="P10" s="20">
        <v>0.96</v>
      </c>
      <c r="Q10" s="30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4" customHeight="1">
      <c r="A11" s="182"/>
      <c r="B11" s="173"/>
      <c r="C11" s="128">
        <v>119</v>
      </c>
      <c r="D11" s="528" t="s">
        <v>14</v>
      </c>
      <c r="E11" s="189" t="s">
        <v>57</v>
      </c>
      <c r="F11" s="186">
        <v>25</v>
      </c>
      <c r="G11" s="732"/>
      <c r="H11" s="309">
        <v>1.7749999999999999</v>
      </c>
      <c r="I11" s="17">
        <v>0.17499999999999999</v>
      </c>
      <c r="J11" s="43">
        <v>11.05</v>
      </c>
      <c r="K11" s="332">
        <v>60</v>
      </c>
      <c r="L11" s="357">
        <v>2.5000000000000001E-2</v>
      </c>
      <c r="M11" s="22">
        <v>8.0000000000000002E-3</v>
      </c>
      <c r="N11" s="22">
        <v>0</v>
      </c>
      <c r="O11" s="22">
        <v>0</v>
      </c>
      <c r="P11" s="23">
        <v>0</v>
      </c>
      <c r="Q11" s="357">
        <v>9.25</v>
      </c>
      <c r="R11" s="22">
        <v>54.5</v>
      </c>
      <c r="S11" s="22">
        <v>16.25</v>
      </c>
      <c r="T11" s="22">
        <v>0.7</v>
      </c>
      <c r="U11" s="22">
        <v>23.25</v>
      </c>
      <c r="V11" s="22">
        <v>8.0000000000000004E-4</v>
      </c>
      <c r="W11" s="22">
        <v>2E-3</v>
      </c>
      <c r="X11" s="50">
        <v>0</v>
      </c>
    </row>
    <row r="12" spans="1:24" s="38" customFormat="1" ht="26.4" customHeight="1">
      <c r="A12" s="182"/>
      <c r="B12" s="173"/>
      <c r="C12" s="165">
        <v>120</v>
      </c>
      <c r="D12" s="528" t="s">
        <v>15</v>
      </c>
      <c r="E12" s="189" t="s">
        <v>48</v>
      </c>
      <c r="F12" s="186">
        <v>20</v>
      </c>
      <c r="G12" s="732"/>
      <c r="H12" s="309">
        <v>1.1399999999999999</v>
      </c>
      <c r="I12" s="17">
        <v>0.22</v>
      </c>
      <c r="J12" s="43">
        <v>7.44</v>
      </c>
      <c r="K12" s="332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6.4" customHeight="1">
      <c r="A13" s="182"/>
      <c r="B13" s="230" t="s">
        <v>76</v>
      </c>
      <c r="C13" s="208"/>
      <c r="D13" s="659"/>
      <c r="E13" s="594" t="s">
        <v>21</v>
      </c>
      <c r="F13" s="719">
        <f>F6+F7+F9+F10+F11+F12</f>
        <v>500</v>
      </c>
      <c r="G13" s="208"/>
      <c r="H13" s="254">
        <f t="shared" ref="H13:X13" si="0">H6+H7+H9+H10+H11+H12</f>
        <v>25.074999999999999</v>
      </c>
      <c r="I13" s="24">
        <f t="shared" si="0"/>
        <v>22.924999999999997</v>
      </c>
      <c r="J13" s="72">
        <f t="shared" si="0"/>
        <v>79.64</v>
      </c>
      <c r="K13" s="208">
        <f t="shared" si="0"/>
        <v>632.36</v>
      </c>
      <c r="L13" s="254">
        <f t="shared" si="0"/>
        <v>0.53500000000000003</v>
      </c>
      <c r="M13" s="24">
        <f t="shared" si="0"/>
        <v>0.35700000000000004</v>
      </c>
      <c r="N13" s="24">
        <f t="shared" si="0"/>
        <v>3.41</v>
      </c>
      <c r="O13" s="24">
        <f t="shared" si="0"/>
        <v>166.65000000000003</v>
      </c>
      <c r="P13" s="138">
        <f t="shared" si="0"/>
        <v>1.34</v>
      </c>
      <c r="Q13" s="254">
        <f t="shared" si="0"/>
        <v>225.18</v>
      </c>
      <c r="R13" s="24">
        <f t="shared" si="0"/>
        <v>357.46999999999997</v>
      </c>
      <c r="S13" s="24">
        <f t="shared" si="0"/>
        <v>82.87</v>
      </c>
      <c r="T13" s="24">
        <f t="shared" si="0"/>
        <v>3.38</v>
      </c>
      <c r="U13" s="24">
        <f t="shared" si="0"/>
        <v>378.84999999999997</v>
      </c>
      <c r="V13" s="24">
        <f t="shared" si="0"/>
        <v>2.8E-3</v>
      </c>
      <c r="W13" s="24">
        <f t="shared" si="0"/>
        <v>1.2E-2</v>
      </c>
      <c r="X13" s="72">
        <f t="shared" si="0"/>
        <v>0.129</v>
      </c>
    </row>
    <row r="14" spans="1:24" s="38" customFormat="1" ht="26.4" customHeight="1">
      <c r="A14" s="182"/>
      <c r="B14" s="204" t="s">
        <v>144</v>
      </c>
      <c r="C14" s="209"/>
      <c r="D14" s="723"/>
      <c r="E14" s="599" t="s">
        <v>21</v>
      </c>
      <c r="F14" s="717">
        <f>F6+F8+F9+F10+F11+F12</f>
        <v>500</v>
      </c>
      <c r="G14" s="641"/>
      <c r="H14" s="638">
        <f t="shared" ref="H14:X14" si="1">H6+H8+H9+H10+H11+H12</f>
        <v>26.524999999999999</v>
      </c>
      <c r="I14" s="635">
        <f t="shared" si="1"/>
        <v>16.895</v>
      </c>
      <c r="J14" s="639">
        <f t="shared" si="1"/>
        <v>75.599999999999994</v>
      </c>
      <c r="K14" s="641">
        <f t="shared" si="1"/>
        <v>578.36</v>
      </c>
      <c r="L14" s="638">
        <f t="shared" si="1"/>
        <v>0.22499999999999998</v>
      </c>
      <c r="M14" s="635">
        <f t="shared" si="1"/>
        <v>0.32700000000000001</v>
      </c>
      <c r="N14" s="635">
        <f t="shared" si="1"/>
        <v>3.87</v>
      </c>
      <c r="O14" s="635">
        <f t="shared" si="1"/>
        <v>141.30000000000001</v>
      </c>
      <c r="P14" s="642">
        <f t="shared" si="1"/>
        <v>1.18</v>
      </c>
      <c r="Q14" s="638">
        <f t="shared" si="1"/>
        <v>182.79</v>
      </c>
      <c r="R14" s="635">
        <f t="shared" si="1"/>
        <v>450.74999999999994</v>
      </c>
      <c r="S14" s="635">
        <f t="shared" si="1"/>
        <v>80.06</v>
      </c>
      <c r="T14" s="635">
        <f t="shared" si="1"/>
        <v>4.25</v>
      </c>
      <c r="U14" s="635">
        <f t="shared" si="1"/>
        <v>412.78</v>
      </c>
      <c r="V14" s="635">
        <f t="shared" si="1"/>
        <v>2.8E-3</v>
      </c>
      <c r="W14" s="635">
        <f t="shared" si="1"/>
        <v>1.2E-2</v>
      </c>
      <c r="X14" s="639">
        <f t="shared" si="1"/>
        <v>8.8999999999999996E-2</v>
      </c>
    </row>
    <row r="15" spans="1:24" s="38" customFormat="1" ht="26.4" customHeight="1">
      <c r="A15" s="182"/>
      <c r="B15" s="202" t="s">
        <v>76</v>
      </c>
      <c r="C15" s="720"/>
      <c r="D15" s="721"/>
      <c r="E15" s="594" t="s">
        <v>22</v>
      </c>
      <c r="F15" s="722"/>
      <c r="G15" s="733"/>
      <c r="H15" s="254"/>
      <c r="I15" s="24"/>
      <c r="J15" s="72"/>
      <c r="K15" s="729">
        <f>K13/23.5</f>
        <v>26.908936170212765</v>
      </c>
      <c r="L15" s="254"/>
      <c r="M15" s="24"/>
      <c r="N15" s="24"/>
      <c r="O15" s="24"/>
      <c r="P15" s="138"/>
      <c r="Q15" s="254"/>
      <c r="R15" s="24"/>
      <c r="S15" s="24"/>
      <c r="T15" s="24"/>
      <c r="U15" s="24"/>
      <c r="V15" s="24"/>
      <c r="W15" s="24"/>
      <c r="X15" s="72"/>
    </row>
    <row r="16" spans="1:24" s="38" customFormat="1" ht="26.4" customHeight="1" thickBot="1">
      <c r="A16" s="183"/>
      <c r="B16" s="728" t="s">
        <v>144</v>
      </c>
      <c r="C16" s="210"/>
      <c r="D16" s="724"/>
      <c r="E16" s="605" t="s">
        <v>22</v>
      </c>
      <c r="F16" s="725"/>
      <c r="G16" s="734"/>
      <c r="H16" s="414"/>
      <c r="I16" s="206"/>
      <c r="J16" s="207"/>
      <c r="K16" s="552">
        <f>K14/23.5</f>
        <v>24.611063829787234</v>
      </c>
      <c r="L16" s="414"/>
      <c r="M16" s="206"/>
      <c r="N16" s="206"/>
      <c r="O16" s="206"/>
      <c r="P16" s="238"/>
      <c r="Q16" s="414"/>
      <c r="R16" s="206"/>
      <c r="S16" s="206"/>
      <c r="T16" s="206"/>
      <c r="U16" s="206"/>
      <c r="V16" s="206"/>
      <c r="W16" s="206"/>
      <c r="X16" s="207"/>
    </row>
    <row r="17" spans="1:24" s="18" customFormat="1" ht="36.75" customHeight="1">
      <c r="A17" s="184" t="s">
        <v>7</v>
      </c>
      <c r="B17" s="277"/>
      <c r="C17" s="397">
        <v>13</v>
      </c>
      <c r="D17" s="354" t="s">
        <v>8</v>
      </c>
      <c r="E17" s="446" t="s">
        <v>61</v>
      </c>
      <c r="F17" s="455">
        <v>60</v>
      </c>
      <c r="G17" s="397"/>
      <c r="H17" s="465">
        <v>1.2</v>
      </c>
      <c r="I17" s="53">
        <v>4.26</v>
      </c>
      <c r="J17" s="54">
        <v>6.18</v>
      </c>
      <c r="K17" s="461">
        <v>67.92</v>
      </c>
      <c r="L17" s="465">
        <v>0.03</v>
      </c>
      <c r="M17" s="467">
        <v>0.02</v>
      </c>
      <c r="N17" s="53">
        <v>7.44</v>
      </c>
      <c r="O17" s="53">
        <v>930</v>
      </c>
      <c r="P17" s="54">
        <v>0</v>
      </c>
      <c r="Q17" s="467">
        <v>24.87</v>
      </c>
      <c r="R17" s="53">
        <v>42.95</v>
      </c>
      <c r="S17" s="53">
        <v>26.03</v>
      </c>
      <c r="T17" s="53">
        <v>0.76</v>
      </c>
      <c r="U17" s="53">
        <v>199.1</v>
      </c>
      <c r="V17" s="53">
        <v>2E-3</v>
      </c>
      <c r="W17" s="53">
        <v>0</v>
      </c>
      <c r="X17" s="54">
        <v>0.04</v>
      </c>
    </row>
    <row r="18" spans="1:24" s="18" customFormat="1" ht="26.4" customHeight="1">
      <c r="A18" s="132"/>
      <c r="B18" s="174"/>
      <c r="C18" s="126">
        <v>40</v>
      </c>
      <c r="D18" s="169" t="s">
        <v>9</v>
      </c>
      <c r="E18" s="224" t="s">
        <v>110</v>
      </c>
      <c r="F18" s="232">
        <v>200</v>
      </c>
      <c r="G18" s="174"/>
      <c r="H18" s="98">
        <v>5</v>
      </c>
      <c r="I18" s="13">
        <v>7.6</v>
      </c>
      <c r="J18" s="25">
        <v>12.8</v>
      </c>
      <c r="K18" s="377">
        <v>139.80000000000001</v>
      </c>
      <c r="L18" s="310">
        <v>0.04</v>
      </c>
      <c r="M18" s="98">
        <v>0.1</v>
      </c>
      <c r="N18" s="13">
        <v>3.32</v>
      </c>
      <c r="O18" s="13">
        <v>152.19999999999999</v>
      </c>
      <c r="P18" s="47">
        <v>0</v>
      </c>
      <c r="Q18" s="310">
        <v>31.94</v>
      </c>
      <c r="R18" s="13">
        <v>109.2</v>
      </c>
      <c r="S18" s="13">
        <v>24.66</v>
      </c>
      <c r="T18" s="13">
        <v>1.18</v>
      </c>
      <c r="U18" s="13">
        <v>408.2</v>
      </c>
      <c r="V18" s="13">
        <v>2.4E-2</v>
      </c>
      <c r="W18" s="13">
        <v>6.0000000000000001E-3</v>
      </c>
      <c r="X18" s="47">
        <v>4.2000000000000003E-2</v>
      </c>
    </row>
    <row r="19" spans="1:24" s="38" customFormat="1" ht="26.4" customHeight="1">
      <c r="A19" s="133"/>
      <c r="B19" s="151"/>
      <c r="C19" s="127">
        <v>178</v>
      </c>
      <c r="D19" s="168" t="s">
        <v>10</v>
      </c>
      <c r="E19" s="225" t="s">
        <v>186</v>
      </c>
      <c r="F19" s="235">
        <v>240</v>
      </c>
      <c r="G19" s="173"/>
      <c r="H19" s="98">
        <v>25.92</v>
      </c>
      <c r="I19" s="13">
        <v>14.64</v>
      </c>
      <c r="J19" s="25">
        <v>12.48</v>
      </c>
      <c r="K19" s="377">
        <v>284.39999999999998</v>
      </c>
      <c r="L19" s="310">
        <v>0.7</v>
      </c>
      <c r="M19" s="98">
        <v>0.22</v>
      </c>
      <c r="N19" s="13">
        <v>21.6</v>
      </c>
      <c r="O19" s="13">
        <v>72</v>
      </c>
      <c r="P19" s="47">
        <v>0</v>
      </c>
      <c r="Q19" s="310">
        <v>124.18</v>
      </c>
      <c r="R19" s="13">
        <v>187.01</v>
      </c>
      <c r="S19" s="13">
        <v>54.14</v>
      </c>
      <c r="T19" s="13">
        <v>3</v>
      </c>
      <c r="U19" s="13">
        <v>911.76</v>
      </c>
      <c r="V19" s="13">
        <v>5.0000000000000001E-3</v>
      </c>
      <c r="W19" s="13">
        <v>1E-3</v>
      </c>
      <c r="X19" s="47">
        <v>9.6000000000000002E-2</v>
      </c>
    </row>
    <row r="20" spans="1:24" s="18" customFormat="1" ht="33.75" customHeight="1">
      <c r="A20" s="134"/>
      <c r="B20" s="174"/>
      <c r="C20" s="267">
        <v>216</v>
      </c>
      <c r="D20" s="222" t="s">
        <v>18</v>
      </c>
      <c r="E20" s="274" t="s">
        <v>146</v>
      </c>
      <c r="F20" s="172">
        <v>200</v>
      </c>
      <c r="G20" s="329"/>
      <c r="H20" s="309">
        <v>0.26</v>
      </c>
      <c r="I20" s="17">
        <v>0</v>
      </c>
      <c r="J20" s="43">
        <v>15.46</v>
      </c>
      <c r="K20" s="242">
        <v>62</v>
      </c>
      <c r="L20" s="357">
        <v>0</v>
      </c>
      <c r="M20" s="21">
        <v>0</v>
      </c>
      <c r="N20" s="22">
        <v>4.4000000000000004</v>
      </c>
      <c r="O20" s="22">
        <v>0</v>
      </c>
      <c r="P20" s="50">
        <v>0</v>
      </c>
      <c r="Q20" s="21">
        <v>0.4</v>
      </c>
      <c r="R20" s="22">
        <v>0</v>
      </c>
      <c r="S20" s="22">
        <v>0</v>
      </c>
      <c r="T20" s="22">
        <v>0.04</v>
      </c>
      <c r="U20" s="22">
        <v>0.36</v>
      </c>
      <c r="V20" s="22">
        <v>0</v>
      </c>
      <c r="W20" s="22">
        <v>0</v>
      </c>
      <c r="X20" s="50">
        <v>0</v>
      </c>
    </row>
    <row r="21" spans="1:24" s="18" customFormat="1" ht="26.4" customHeight="1">
      <c r="A21" s="134"/>
      <c r="B21" s="175"/>
      <c r="C21" s="128"/>
      <c r="D21" s="189" t="s">
        <v>14</v>
      </c>
      <c r="E21" s="226" t="s">
        <v>57</v>
      </c>
      <c r="F21" s="172">
        <v>45</v>
      </c>
      <c r="G21" s="287"/>
      <c r="H21" s="19">
        <v>3.19</v>
      </c>
      <c r="I21" s="17">
        <v>0.31</v>
      </c>
      <c r="J21" s="20">
        <v>19.89</v>
      </c>
      <c r="K21" s="242">
        <v>108</v>
      </c>
      <c r="L21" s="19">
        <v>0.05</v>
      </c>
      <c r="M21" s="19">
        <v>0.02</v>
      </c>
      <c r="N21" s="17">
        <v>0</v>
      </c>
      <c r="O21" s="17">
        <v>0</v>
      </c>
      <c r="P21" s="20">
        <v>0</v>
      </c>
      <c r="Q21" s="309">
        <v>16.649999999999999</v>
      </c>
      <c r="R21" s="17">
        <v>98.1</v>
      </c>
      <c r="S21" s="17">
        <v>29.25</v>
      </c>
      <c r="T21" s="17">
        <v>1.26</v>
      </c>
      <c r="U21" s="17">
        <v>41.85</v>
      </c>
      <c r="V21" s="17">
        <v>2E-3</v>
      </c>
      <c r="W21" s="17">
        <v>3.0000000000000001E-3</v>
      </c>
      <c r="X21" s="47">
        <v>0</v>
      </c>
    </row>
    <row r="22" spans="1:24" s="18" customFormat="1" ht="26.4" customHeight="1">
      <c r="A22" s="134"/>
      <c r="B22" s="175"/>
      <c r="C22" s="165"/>
      <c r="D22" s="189" t="s">
        <v>15</v>
      </c>
      <c r="E22" s="226" t="s">
        <v>48</v>
      </c>
      <c r="F22" s="172">
        <v>25</v>
      </c>
      <c r="G22" s="287"/>
      <c r="H22" s="19">
        <v>1.42</v>
      </c>
      <c r="I22" s="17">
        <v>0.27</v>
      </c>
      <c r="J22" s="20">
        <v>9.3000000000000007</v>
      </c>
      <c r="K22" s="242">
        <v>45.32</v>
      </c>
      <c r="L22" s="19">
        <v>0.02</v>
      </c>
      <c r="M22" s="19">
        <v>0.03</v>
      </c>
      <c r="N22" s="17">
        <v>0.1</v>
      </c>
      <c r="O22" s="17">
        <v>0</v>
      </c>
      <c r="P22" s="20">
        <v>0</v>
      </c>
      <c r="Q22" s="309">
        <v>8.5</v>
      </c>
      <c r="R22" s="17">
        <v>30</v>
      </c>
      <c r="S22" s="17">
        <v>10.25</v>
      </c>
      <c r="T22" s="17">
        <v>0.56999999999999995</v>
      </c>
      <c r="U22" s="17">
        <v>91.87</v>
      </c>
      <c r="V22" s="17">
        <v>2.5000000000000001E-3</v>
      </c>
      <c r="W22" s="17">
        <v>2.5000000000000001E-3</v>
      </c>
      <c r="X22" s="43">
        <v>0.02</v>
      </c>
    </row>
    <row r="23" spans="1:24" s="38" customFormat="1" ht="26.4" customHeight="1">
      <c r="A23" s="133"/>
      <c r="B23" s="151"/>
      <c r="C23" s="336"/>
      <c r="D23" s="170"/>
      <c r="E23" s="227" t="s">
        <v>21</v>
      </c>
      <c r="F23" s="246">
        <f>SUM(F17:F22)</f>
        <v>770</v>
      </c>
      <c r="G23" s="178"/>
      <c r="H23" s="121">
        <f t="shared" ref="H23:J23" si="2">SUM(H17:H22)</f>
        <v>36.99</v>
      </c>
      <c r="I23" s="120">
        <f t="shared" si="2"/>
        <v>27.08</v>
      </c>
      <c r="J23" s="239">
        <f t="shared" si="2"/>
        <v>76.11</v>
      </c>
      <c r="K23" s="378">
        <f>SUM(K17:K22)</f>
        <v>707.44</v>
      </c>
      <c r="L23" s="257">
        <f t="shared" ref="L23:X23" si="3">SUM(L17:L22)</f>
        <v>0.84000000000000008</v>
      </c>
      <c r="M23" s="120">
        <f t="shared" si="3"/>
        <v>0.39</v>
      </c>
      <c r="N23" s="120">
        <f t="shared" si="3"/>
        <v>36.86</v>
      </c>
      <c r="O23" s="120">
        <f t="shared" si="3"/>
        <v>1154.2</v>
      </c>
      <c r="P23" s="122">
        <f>SUM(P17:P22)</f>
        <v>0</v>
      </c>
      <c r="Q23" s="257">
        <f t="shared" si="3"/>
        <v>206.54000000000002</v>
      </c>
      <c r="R23" s="120">
        <f t="shared" si="3"/>
        <v>467.26</v>
      </c>
      <c r="S23" s="120">
        <f t="shared" si="3"/>
        <v>144.32999999999998</v>
      </c>
      <c r="T23" s="120">
        <f t="shared" si="3"/>
        <v>6.81</v>
      </c>
      <c r="U23" s="120">
        <f t="shared" si="3"/>
        <v>1653.1399999999999</v>
      </c>
      <c r="V23" s="120">
        <f>SUM(V17:V22)</f>
        <v>3.5500000000000004E-2</v>
      </c>
      <c r="W23" s="120">
        <f t="shared" si="3"/>
        <v>1.2500000000000001E-2</v>
      </c>
      <c r="X23" s="122">
        <f t="shared" si="3"/>
        <v>0.19799999999999998</v>
      </c>
    </row>
    <row r="24" spans="1:24" s="38" customFormat="1" ht="26.4" customHeight="1" thickBot="1">
      <c r="A24" s="185"/>
      <c r="B24" s="152"/>
      <c r="C24" s="338"/>
      <c r="D24" s="171"/>
      <c r="E24" s="228" t="s">
        <v>22</v>
      </c>
      <c r="F24" s="176"/>
      <c r="G24" s="176"/>
      <c r="H24" s="196"/>
      <c r="I24" s="55"/>
      <c r="J24" s="164"/>
      <c r="K24" s="379">
        <f>K23/23.5</f>
        <v>30.103829787234044</v>
      </c>
      <c r="L24" s="258"/>
      <c r="M24" s="196"/>
      <c r="N24" s="55"/>
      <c r="O24" s="55"/>
      <c r="P24" s="144"/>
      <c r="Q24" s="258"/>
      <c r="R24" s="55"/>
      <c r="S24" s="55"/>
      <c r="T24" s="55"/>
      <c r="U24" s="55"/>
      <c r="V24" s="55"/>
      <c r="W24" s="55"/>
      <c r="X24" s="144"/>
    </row>
    <row r="25" spans="1:24">
      <c r="A25" s="2"/>
      <c r="B25" s="4"/>
      <c r="C25" s="4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 ht="18">
      <c r="A26" s="67" t="s">
        <v>68</v>
      </c>
      <c r="B26" s="67" t="s">
        <v>68</v>
      </c>
      <c r="C26" s="141"/>
      <c r="D26" s="68"/>
      <c r="E26" s="56"/>
      <c r="F26" s="28"/>
      <c r="G26" s="11"/>
      <c r="H26" s="11"/>
      <c r="I26" s="11"/>
      <c r="J26" s="11"/>
    </row>
    <row r="27" spans="1:24" ht="18">
      <c r="A27" s="64" t="s">
        <v>69</v>
      </c>
      <c r="B27" s="64" t="s">
        <v>69</v>
      </c>
      <c r="C27" s="142"/>
      <c r="D27" s="65"/>
      <c r="E27" s="66"/>
      <c r="F27" s="28"/>
      <c r="G27" s="11"/>
      <c r="H27" s="11"/>
      <c r="I27" s="11"/>
      <c r="J27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X36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66"/>
      <c r="E4" s="200"/>
      <c r="F4" s="124"/>
      <c r="G4" s="523"/>
      <c r="H4" s="333" t="s">
        <v>23</v>
      </c>
      <c r="I4" s="84"/>
      <c r="J4" s="334"/>
      <c r="K4" s="420" t="s">
        <v>24</v>
      </c>
      <c r="L4" s="968" t="s">
        <v>25</v>
      </c>
      <c r="M4" s="969"/>
      <c r="N4" s="970"/>
      <c r="O4" s="970"/>
      <c r="P4" s="971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47.4" thickBot="1">
      <c r="A5" s="181" t="s">
        <v>0</v>
      </c>
      <c r="B5" s="181"/>
      <c r="C5" s="131" t="s">
        <v>41</v>
      </c>
      <c r="D5" s="105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91" t="s">
        <v>30</v>
      </c>
      <c r="K5" s="42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7.5" customHeight="1" thickBot="1">
      <c r="A6" s="184" t="s">
        <v>6</v>
      </c>
      <c r="B6" s="184"/>
      <c r="C6" s="177" t="s">
        <v>115</v>
      </c>
      <c r="D6" s="354" t="s">
        <v>20</v>
      </c>
      <c r="E6" s="494" t="s">
        <v>45</v>
      </c>
      <c r="F6" s="493">
        <v>17</v>
      </c>
      <c r="G6" s="177"/>
      <c r="H6" s="309">
        <v>1.7</v>
      </c>
      <c r="I6" s="17">
        <v>4.42</v>
      </c>
      <c r="J6" s="43">
        <v>0.85</v>
      </c>
      <c r="K6" s="331">
        <v>49.98</v>
      </c>
      <c r="L6" s="335">
        <v>0</v>
      </c>
      <c r="M6" s="51">
        <v>0</v>
      </c>
      <c r="N6" s="39">
        <v>0.1</v>
      </c>
      <c r="O6" s="39">
        <v>0</v>
      </c>
      <c r="P6" s="52">
        <v>0</v>
      </c>
      <c r="Q6" s="335">
        <v>25.16</v>
      </c>
      <c r="R6" s="39">
        <v>18.190000000000001</v>
      </c>
      <c r="S6" s="39">
        <v>3.74</v>
      </c>
      <c r="T6" s="39">
        <v>0.1</v>
      </c>
      <c r="U6" s="39">
        <v>0</v>
      </c>
      <c r="V6" s="39">
        <v>0</v>
      </c>
      <c r="W6" s="39">
        <v>0</v>
      </c>
      <c r="X6" s="278">
        <v>0</v>
      </c>
    </row>
    <row r="7" spans="1:24" s="18" customFormat="1" ht="37.5" customHeight="1">
      <c r="A7" s="132"/>
      <c r="B7" s="132"/>
      <c r="C7" s="177">
        <v>25</v>
      </c>
      <c r="D7" s="322" t="s">
        <v>20</v>
      </c>
      <c r="E7" s="470" t="s">
        <v>51</v>
      </c>
      <c r="F7" s="472">
        <v>150</v>
      </c>
      <c r="G7" s="177"/>
      <c r="H7" s="40">
        <v>0.6</v>
      </c>
      <c r="I7" s="41">
        <v>0.45</v>
      </c>
      <c r="J7" s="46">
        <v>12.3</v>
      </c>
      <c r="K7" s="244">
        <v>54.9</v>
      </c>
      <c r="L7" s="347">
        <v>0.03</v>
      </c>
      <c r="M7" s="40">
        <v>0.05</v>
      </c>
      <c r="N7" s="41">
        <v>7.5</v>
      </c>
      <c r="O7" s="41">
        <v>0</v>
      </c>
      <c r="P7" s="42">
        <v>0</v>
      </c>
      <c r="Q7" s="40">
        <v>28.5</v>
      </c>
      <c r="R7" s="41">
        <v>24</v>
      </c>
      <c r="S7" s="41">
        <v>18</v>
      </c>
      <c r="T7" s="41">
        <v>3.45</v>
      </c>
      <c r="U7" s="41">
        <v>232.5</v>
      </c>
      <c r="V7" s="41">
        <v>2E-3</v>
      </c>
      <c r="W7" s="41">
        <v>2.0000000000000001E-4</v>
      </c>
      <c r="X7" s="50">
        <v>0.02</v>
      </c>
    </row>
    <row r="8" spans="1:24" s="18" customFormat="1" ht="37.5" customHeight="1">
      <c r="A8" s="132"/>
      <c r="B8" s="132"/>
      <c r="C8" s="172">
        <v>145</v>
      </c>
      <c r="D8" s="189" t="s">
        <v>4</v>
      </c>
      <c r="E8" s="495" t="s">
        <v>111</v>
      </c>
      <c r="F8" s="365">
        <v>150</v>
      </c>
      <c r="G8" s="172"/>
      <c r="H8" s="309">
        <v>19.2</v>
      </c>
      <c r="I8" s="17">
        <v>14.7</v>
      </c>
      <c r="J8" s="43">
        <v>32.85</v>
      </c>
      <c r="K8" s="331">
        <v>340.95</v>
      </c>
      <c r="L8" s="309">
        <v>0.73</v>
      </c>
      <c r="M8" s="19">
        <v>0.3</v>
      </c>
      <c r="N8" s="17">
        <v>0.37</v>
      </c>
      <c r="O8" s="17">
        <v>33.75</v>
      </c>
      <c r="P8" s="20">
        <v>0.3</v>
      </c>
      <c r="Q8" s="309">
        <v>144.54</v>
      </c>
      <c r="R8" s="17">
        <v>241.95</v>
      </c>
      <c r="S8" s="17">
        <v>24.97</v>
      </c>
      <c r="T8" s="17">
        <v>0.84</v>
      </c>
      <c r="U8" s="17">
        <v>263.7</v>
      </c>
      <c r="V8" s="17">
        <v>1.2E-2</v>
      </c>
      <c r="W8" s="17">
        <v>3.3000000000000002E-2</v>
      </c>
      <c r="X8" s="43">
        <v>7.6999999999999999E-2</v>
      </c>
    </row>
    <row r="9" spans="1:24" s="18" customFormat="1" ht="52.5" customHeight="1">
      <c r="A9" s="132"/>
      <c r="B9" s="132"/>
      <c r="C9" s="172">
        <v>113</v>
      </c>
      <c r="D9" s="189" t="s">
        <v>5</v>
      </c>
      <c r="E9" s="222" t="s">
        <v>11</v>
      </c>
      <c r="F9" s="172">
        <v>200</v>
      </c>
      <c r="G9" s="328"/>
      <c r="H9" s="309">
        <v>0.2</v>
      </c>
      <c r="I9" s="17">
        <v>0</v>
      </c>
      <c r="J9" s="43">
        <v>11</v>
      </c>
      <c r="K9" s="332">
        <v>45.6</v>
      </c>
      <c r="L9" s="309">
        <v>0</v>
      </c>
      <c r="M9" s="19">
        <v>0</v>
      </c>
      <c r="N9" s="17">
        <v>2.6</v>
      </c>
      <c r="O9" s="17">
        <v>0</v>
      </c>
      <c r="P9" s="43">
        <v>0</v>
      </c>
      <c r="Q9" s="309">
        <v>15.64</v>
      </c>
      <c r="R9" s="17">
        <v>8.8000000000000007</v>
      </c>
      <c r="S9" s="17">
        <v>4.72</v>
      </c>
      <c r="T9" s="17">
        <v>0.8</v>
      </c>
      <c r="U9" s="17">
        <v>15.34</v>
      </c>
      <c r="V9" s="17">
        <v>0</v>
      </c>
      <c r="W9" s="17">
        <v>0</v>
      </c>
      <c r="X9" s="43">
        <v>0</v>
      </c>
    </row>
    <row r="10" spans="1:24" s="18" customFormat="1" ht="37.5" customHeight="1">
      <c r="A10" s="132"/>
      <c r="B10" s="132"/>
      <c r="C10" s="175">
        <v>121</v>
      </c>
      <c r="D10" s="189" t="s">
        <v>14</v>
      </c>
      <c r="E10" s="274" t="s">
        <v>52</v>
      </c>
      <c r="F10" s="439">
        <v>20</v>
      </c>
      <c r="G10" s="172"/>
      <c r="H10" s="309">
        <v>1.44</v>
      </c>
      <c r="I10" s="17">
        <v>0.13</v>
      </c>
      <c r="J10" s="43">
        <v>9.83</v>
      </c>
      <c r="K10" s="331">
        <v>50.44</v>
      </c>
      <c r="L10" s="309">
        <v>0.04</v>
      </c>
      <c r="M10" s="19">
        <v>7.0000000000000001E-3</v>
      </c>
      <c r="N10" s="17">
        <v>0</v>
      </c>
      <c r="O10" s="17">
        <v>0</v>
      </c>
      <c r="P10" s="20">
        <v>0</v>
      </c>
      <c r="Q10" s="309">
        <v>7.5</v>
      </c>
      <c r="R10" s="17">
        <v>24.6</v>
      </c>
      <c r="S10" s="17">
        <v>9.9</v>
      </c>
      <c r="T10" s="17">
        <v>0.45</v>
      </c>
      <c r="U10" s="17">
        <v>18.399999999999999</v>
      </c>
      <c r="V10" s="17">
        <v>0</v>
      </c>
      <c r="W10" s="17">
        <v>0</v>
      </c>
      <c r="X10" s="43">
        <v>0</v>
      </c>
    </row>
    <row r="11" spans="1:24" s="18" customFormat="1" ht="37.5" customHeight="1">
      <c r="A11" s="132"/>
      <c r="B11" s="132"/>
      <c r="C11" s="172">
        <v>120</v>
      </c>
      <c r="D11" s="189" t="s">
        <v>15</v>
      </c>
      <c r="E11" s="190" t="s">
        <v>48</v>
      </c>
      <c r="F11" s="165">
        <v>20</v>
      </c>
      <c r="G11" s="172"/>
      <c r="H11" s="309">
        <v>1.1399999999999999</v>
      </c>
      <c r="I11" s="17">
        <v>0.22</v>
      </c>
      <c r="J11" s="43">
        <v>7.44</v>
      </c>
      <c r="K11" s="332">
        <v>36.26</v>
      </c>
      <c r="L11" s="357">
        <v>0.02</v>
      </c>
      <c r="M11" s="21">
        <v>2.4E-2</v>
      </c>
      <c r="N11" s="22">
        <v>0.08</v>
      </c>
      <c r="O11" s="22">
        <v>0</v>
      </c>
      <c r="P11" s="50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7.5" customHeight="1">
      <c r="A12" s="132"/>
      <c r="B12" s="132"/>
      <c r="C12" s="172"/>
      <c r="D12" s="189"/>
      <c r="E12" s="408" t="s">
        <v>21</v>
      </c>
      <c r="F12" s="416">
        <f>SUM(F6:F11)</f>
        <v>557</v>
      </c>
      <c r="G12" s="172"/>
      <c r="H12" s="309">
        <f t="shared" ref="H12:J12" si="0">SUM(H6:H11)</f>
        <v>24.28</v>
      </c>
      <c r="I12" s="17">
        <f t="shared" si="0"/>
        <v>19.919999999999998</v>
      </c>
      <c r="J12" s="43">
        <f t="shared" si="0"/>
        <v>74.27</v>
      </c>
      <c r="K12" s="490">
        <f>SUM(K6:K11)</f>
        <v>578.13</v>
      </c>
      <c r="L12" s="309">
        <f t="shared" ref="L12:X12" si="1">SUM(L6:L11)</f>
        <v>0.82000000000000006</v>
      </c>
      <c r="M12" s="17">
        <f t="shared" si="1"/>
        <v>0.38100000000000001</v>
      </c>
      <c r="N12" s="17">
        <f t="shared" si="1"/>
        <v>10.65</v>
      </c>
      <c r="O12" s="17">
        <f t="shared" si="1"/>
        <v>33.75</v>
      </c>
      <c r="P12" s="20">
        <f t="shared" si="1"/>
        <v>0.3</v>
      </c>
      <c r="Q12" s="309">
        <f t="shared" si="1"/>
        <v>228.14</v>
      </c>
      <c r="R12" s="17">
        <f t="shared" si="1"/>
        <v>341.54</v>
      </c>
      <c r="S12" s="17">
        <f t="shared" si="1"/>
        <v>69.53</v>
      </c>
      <c r="T12" s="17">
        <f t="shared" si="1"/>
        <v>6.1000000000000005</v>
      </c>
      <c r="U12" s="17">
        <f t="shared" si="1"/>
        <v>603.43999999999994</v>
      </c>
      <c r="V12" s="17">
        <f t="shared" si="1"/>
        <v>1.6E-2</v>
      </c>
      <c r="W12" s="17">
        <f t="shared" si="1"/>
        <v>3.5200000000000002E-2</v>
      </c>
      <c r="X12" s="43">
        <f t="shared" si="1"/>
        <v>0.109</v>
      </c>
    </row>
    <row r="13" spans="1:24" s="18" customFormat="1" ht="37.5" customHeight="1" thickBot="1">
      <c r="A13" s="436"/>
      <c r="B13" s="436"/>
      <c r="C13" s="834"/>
      <c r="D13" s="432"/>
      <c r="E13" s="471" t="s">
        <v>22</v>
      </c>
      <c r="F13" s="474"/>
      <c r="G13" s="432"/>
      <c r="H13" s="685"/>
      <c r="I13" s="686"/>
      <c r="J13" s="687"/>
      <c r="K13" s="477">
        <f>K12/23.5</f>
        <v>24.601276595744682</v>
      </c>
      <c r="L13" s="691"/>
      <c r="M13" s="686"/>
      <c r="N13" s="686"/>
      <c r="O13" s="686"/>
      <c r="P13" s="692"/>
      <c r="Q13" s="685"/>
      <c r="R13" s="686"/>
      <c r="S13" s="686"/>
      <c r="T13" s="686"/>
      <c r="U13" s="686"/>
      <c r="V13" s="686"/>
      <c r="W13" s="686"/>
      <c r="X13" s="687"/>
    </row>
    <row r="14" spans="1:24" s="18" customFormat="1" ht="37.5" customHeight="1">
      <c r="A14" s="184" t="s">
        <v>7</v>
      </c>
      <c r="B14" s="184"/>
      <c r="C14" s="195">
        <v>134</v>
      </c>
      <c r="D14" s="322" t="s">
        <v>20</v>
      </c>
      <c r="E14" s="354" t="s">
        <v>122</v>
      </c>
      <c r="F14" s="177">
        <v>150</v>
      </c>
      <c r="G14" s="419"/>
      <c r="H14" s="347">
        <v>0.6</v>
      </c>
      <c r="I14" s="41">
        <v>0</v>
      </c>
      <c r="J14" s="42">
        <v>16.95</v>
      </c>
      <c r="K14" s="423">
        <v>69</v>
      </c>
      <c r="L14" s="347">
        <v>0.01</v>
      </c>
      <c r="M14" s="41">
        <v>0.03</v>
      </c>
      <c r="N14" s="41">
        <v>19.5</v>
      </c>
      <c r="O14" s="41">
        <v>0</v>
      </c>
      <c r="P14" s="46">
        <v>0</v>
      </c>
      <c r="Q14" s="347">
        <v>24</v>
      </c>
      <c r="R14" s="41">
        <v>16.5</v>
      </c>
      <c r="S14" s="41">
        <v>13.5</v>
      </c>
      <c r="T14" s="41">
        <v>3.3</v>
      </c>
      <c r="U14" s="41">
        <v>417</v>
      </c>
      <c r="V14" s="41">
        <v>3.0000000000000001E-3</v>
      </c>
      <c r="W14" s="41">
        <v>5.0000000000000001E-4</v>
      </c>
      <c r="X14" s="42">
        <v>1.4999999999999999E-2</v>
      </c>
    </row>
    <row r="15" spans="1:24" s="18" customFormat="1" ht="37.5" customHeight="1">
      <c r="A15" s="132"/>
      <c r="B15" s="132"/>
      <c r="C15" s="172">
        <v>237</v>
      </c>
      <c r="D15" s="222" t="s">
        <v>9</v>
      </c>
      <c r="E15" s="274" t="s">
        <v>127</v>
      </c>
      <c r="F15" s="248">
        <v>200</v>
      </c>
      <c r="G15" s="528"/>
      <c r="H15" s="309">
        <v>1.8</v>
      </c>
      <c r="I15" s="17">
        <v>5.4</v>
      </c>
      <c r="J15" s="43">
        <v>7.2</v>
      </c>
      <c r="K15" s="331">
        <v>84.8</v>
      </c>
      <c r="L15" s="357">
        <v>0.03</v>
      </c>
      <c r="M15" s="22">
        <v>0.04</v>
      </c>
      <c r="N15" s="22">
        <v>10.08</v>
      </c>
      <c r="O15" s="22">
        <v>104.4</v>
      </c>
      <c r="P15" s="23">
        <v>0</v>
      </c>
      <c r="Q15" s="357">
        <v>28.34</v>
      </c>
      <c r="R15" s="22">
        <v>33.4</v>
      </c>
      <c r="S15" s="22">
        <v>15.66</v>
      </c>
      <c r="T15" s="22">
        <v>0.62</v>
      </c>
      <c r="U15" s="22">
        <v>269</v>
      </c>
      <c r="V15" s="22">
        <v>0.04</v>
      </c>
      <c r="W15" s="22">
        <v>0</v>
      </c>
      <c r="X15" s="50">
        <v>0.02</v>
      </c>
    </row>
    <row r="16" spans="1:24" s="18" customFormat="1" ht="37.5" customHeight="1">
      <c r="A16" s="133"/>
      <c r="B16" s="826" t="s">
        <v>76</v>
      </c>
      <c r="C16" s="230">
        <v>258</v>
      </c>
      <c r="D16" s="305" t="s">
        <v>10</v>
      </c>
      <c r="E16" s="775" t="s">
        <v>179</v>
      </c>
      <c r="F16" s="230">
        <v>90</v>
      </c>
      <c r="G16" s="208"/>
      <c r="H16" s="412">
        <v>13.03</v>
      </c>
      <c r="I16" s="70">
        <v>8.84</v>
      </c>
      <c r="J16" s="71">
        <v>8.16</v>
      </c>
      <c r="K16" s="714">
        <v>156.21</v>
      </c>
      <c r="L16" s="412">
        <v>0.06</v>
      </c>
      <c r="M16" s="69">
        <v>0.09</v>
      </c>
      <c r="N16" s="70">
        <v>1.65</v>
      </c>
      <c r="O16" s="70">
        <v>40</v>
      </c>
      <c r="P16" s="139">
        <v>0.03</v>
      </c>
      <c r="Q16" s="412">
        <v>30.88</v>
      </c>
      <c r="R16" s="70">
        <v>112.22</v>
      </c>
      <c r="S16" s="70">
        <v>16.48</v>
      </c>
      <c r="T16" s="70">
        <v>1.1399999999999999</v>
      </c>
      <c r="U16" s="70">
        <v>216.01</v>
      </c>
      <c r="V16" s="70">
        <v>4.0000000000000001E-3</v>
      </c>
      <c r="W16" s="70">
        <v>8.9999999999999998E-4</v>
      </c>
      <c r="X16" s="71">
        <v>0.1</v>
      </c>
    </row>
    <row r="17" spans="1:24" s="18" customFormat="1" ht="37.5" customHeight="1">
      <c r="A17" s="133"/>
      <c r="B17" s="829" t="s">
        <v>78</v>
      </c>
      <c r="C17" s="231">
        <v>150</v>
      </c>
      <c r="D17" s="833" t="s">
        <v>10</v>
      </c>
      <c r="E17" s="448" t="s">
        <v>163</v>
      </c>
      <c r="F17" s="787">
        <v>90</v>
      </c>
      <c r="G17" s="237"/>
      <c r="H17" s="311">
        <v>20.25</v>
      </c>
      <c r="I17" s="76">
        <v>15.57</v>
      </c>
      <c r="J17" s="137">
        <v>2.34</v>
      </c>
      <c r="K17" s="549">
        <v>230.13</v>
      </c>
      <c r="L17" s="311">
        <v>0.06</v>
      </c>
      <c r="M17" s="76">
        <v>0.13</v>
      </c>
      <c r="N17" s="76">
        <v>8.5</v>
      </c>
      <c r="O17" s="76">
        <v>199.8</v>
      </c>
      <c r="P17" s="700">
        <v>0</v>
      </c>
      <c r="Q17" s="311">
        <v>41.24</v>
      </c>
      <c r="R17" s="76">
        <v>108.78</v>
      </c>
      <c r="S17" s="76">
        <v>23.68</v>
      </c>
      <c r="T17" s="76">
        <v>1.39</v>
      </c>
      <c r="U17" s="76">
        <v>287.2</v>
      </c>
      <c r="V17" s="76">
        <v>5.0000000000000001E-3</v>
      </c>
      <c r="W17" s="76">
        <v>8.9999999999999998E-4</v>
      </c>
      <c r="X17" s="137">
        <v>0.13</v>
      </c>
    </row>
    <row r="18" spans="1:24" s="18" customFormat="1" ht="37.5" customHeight="1">
      <c r="A18" s="134"/>
      <c r="B18" s="797"/>
      <c r="C18" s="230">
        <v>50</v>
      </c>
      <c r="D18" s="220" t="s">
        <v>66</v>
      </c>
      <c r="E18" s="744" t="s">
        <v>100</v>
      </c>
      <c r="F18" s="230">
        <v>150</v>
      </c>
      <c r="G18" s="786"/>
      <c r="H18" s="802">
        <v>3.3</v>
      </c>
      <c r="I18" s="745">
        <v>7.8</v>
      </c>
      <c r="J18" s="803">
        <v>22.35</v>
      </c>
      <c r="K18" s="804">
        <v>173.1</v>
      </c>
      <c r="L18" s="412">
        <v>0.14000000000000001</v>
      </c>
      <c r="M18" s="70">
        <v>0.12</v>
      </c>
      <c r="N18" s="70">
        <v>18.149999999999999</v>
      </c>
      <c r="O18" s="70">
        <v>21.6</v>
      </c>
      <c r="P18" s="139">
        <v>0.1</v>
      </c>
      <c r="Q18" s="412">
        <v>36.36</v>
      </c>
      <c r="R18" s="70">
        <v>85.5</v>
      </c>
      <c r="S18" s="70">
        <v>27.8</v>
      </c>
      <c r="T18" s="70">
        <v>1.1399999999999999</v>
      </c>
      <c r="U18" s="70">
        <v>701.4</v>
      </c>
      <c r="V18" s="70">
        <v>8.0000000000000002E-3</v>
      </c>
      <c r="W18" s="70">
        <v>2E-3</v>
      </c>
      <c r="X18" s="71">
        <v>4.2000000000000003E-2</v>
      </c>
    </row>
    <row r="19" spans="1:24" s="18" customFormat="1" ht="37.5" customHeight="1">
      <c r="A19" s="134"/>
      <c r="B19" s="796" t="s">
        <v>78</v>
      </c>
      <c r="C19" s="231">
        <v>51</v>
      </c>
      <c r="D19" s="205" t="s">
        <v>66</v>
      </c>
      <c r="E19" s="757" t="s">
        <v>154</v>
      </c>
      <c r="F19" s="231">
        <v>150</v>
      </c>
      <c r="G19" s="209"/>
      <c r="H19" s="636">
        <v>3.3</v>
      </c>
      <c r="I19" s="631">
        <v>3.9</v>
      </c>
      <c r="J19" s="637">
        <v>25.65</v>
      </c>
      <c r="K19" s="640">
        <v>151.35</v>
      </c>
      <c r="L19" s="636">
        <v>0.15</v>
      </c>
      <c r="M19" s="631">
        <v>0.09</v>
      </c>
      <c r="N19" s="631">
        <v>21</v>
      </c>
      <c r="O19" s="631">
        <v>0</v>
      </c>
      <c r="P19" s="632">
        <v>0</v>
      </c>
      <c r="Q19" s="636">
        <v>14.01</v>
      </c>
      <c r="R19" s="631">
        <v>78.63</v>
      </c>
      <c r="S19" s="631">
        <v>29.37</v>
      </c>
      <c r="T19" s="631">
        <v>1.32</v>
      </c>
      <c r="U19" s="631">
        <v>809.4</v>
      </c>
      <c r="V19" s="631">
        <v>8.0000000000000002E-3</v>
      </c>
      <c r="W19" s="631">
        <v>5.9999999999999995E-4</v>
      </c>
      <c r="X19" s="637">
        <v>4.4999999999999998E-2</v>
      </c>
    </row>
    <row r="20" spans="1:24" s="18" customFormat="1" ht="37.5" customHeight="1">
      <c r="A20" s="134"/>
      <c r="B20" s="133"/>
      <c r="C20" s="173">
        <v>107</v>
      </c>
      <c r="D20" s="261" t="s">
        <v>18</v>
      </c>
      <c r="E20" s="501" t="s">
        <v>112</v>
      </c>
      <c r="F20" s="250">
        <v>200</v>
      </c>
      <c r="G20" s="668"/>
      <c r="H20" s="357">
        <v>0</v>
      </c>
      <c r="I20" s="22">
        <v>0</v>
      </c>
      <c r="J20" s="50">
        <v>22.8</v>
      </c>
      <c r="K20" s="356">
        <v>92</v>
      </c>
      <c r="L20" s="357">
        <v>0.04</v>
      </c>
      <c r="M20" s="22">
        <v>0.08</v>
      </c>
      <c r="N20" s="22">
        <v>12</v>
      </c>
      <c r="O20" s="22">
        <v>100</v>
      </c>
      <c r="P20" s="23">
        <v>0</v>
      </c>
      <c r="Q20" s="357">
        <v>0</v>
      </c>
      <c r="R20" s="22">
        <v>0</v>
      </c>
      <c r="S20" s="22">
        <v>0</v>
      </c>
      <c r="T20" s="22">
        <v>0</v>
      </c>
      <c r="U20" s="22">
        <v>304</v>
      </c>
      <c r="V20" s="22">
        <v>0</v>
      </c>
      <c r="W20" s="22">
        <v>0</v>
      </c>
      <c r="X20" s="50">
        <v>0</v>
      </c>
    </row>
    <row r="21" spans="1:24" s="18" customFormat="1" ht="37.5" customHeight="1">
      <c r="A21" s="134"/>
      <c r="B21" s="133"/>
      <c r="C21" s="267">
        <v>119</v>
      </c>
      <c r="D21" s="261" t="s">
        <v>14</v>
      </c>
      <c r="E21" s="191" t="s">
        <v>57</v>
      </c>
      <c r="F21" s="212">
        <v>30</v>
      </c>
      <c r="G21" s="668"/>
      <c r="H21" s="357">
        <v>2.13</v>
      </c>
      <c r="I21" s="22">
        <v>0.21</v>
      </c>
      <c r="J21" s="50">
        <v>13.26</v>
      </c>
      <c r="K21" s="585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7.5" customHeight="1">
      <c r="A22" s="134"/>
      <c r="B22" s="133"/>
      <c r="C22" s="173">
        <v>120</v>
      </c>
      <c r="D22" s="261" t="s">
        <v>15</v>
      </c>
      <c r="E22" s="191" t="s">
        <v>48</v>
      </c>
      <c r="F22" s="212">
        <v>20</v>
      </c>
      <c r="G22" s="668"/>
      <c r="H22" s="357">
        <v>1.1399999999999999</v>
      </c>
      <c r="I22" s="22">
        <v>0.22</v>
      </c>
      <c r="J22" s="50">
        <v>7.44</v>
      </c>
      <c r="K22" s="585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7.5" customHeight="1">
      <c r="A23" s="134"/>
      <c r="B23" s="797"/>
      <c r="C23" s="491"/>
      <c r="D23" s="497"/>
      <c r="E23" s="402" t="s">
        <v>21</v>
      </c>
      <c r="F23" s="676">
        <f>F14+F15+F16+F18+F20+F21+F22</f>
        <v>840</v>
      </c>
      <c r="G23" s="676"/>
      <c r="H23" s="595">
        <f>H14+H15+H16+H18+H20+H21+H22</f>
        <v>22</v>
      </c>
      <c r="I23" s="596">
        <f t="shared" ref="I23:X23" si="2">I14+I15+I16+I18+I20+I21+I22</f>
        <v>22.47</v>
      </c>
      <c r="J23" s="597">
        <f t="shared" si="2"/>
        <v>98.160000000000011</v>
      </c>
      <c r="K23" s="656">
        <f t="shared" si="2"/>
        <v>683.37</v>
      </c>
      <c r="L23" s="595">
        <f t="shared" si="2"/>
        <v>0.33000000000000007</v>
      </c>
      <c r="M23" s="596">
        <f t="shared" si="2"/>
        <v>0.39400000000000007</v>
      </c>
      <c r="N23" s="596">
        <f t="shared" si="2"/>
        <v>61.459999999999994</v>
      </c>
      <c r="O23" s="596">
        <f t="shared" si="2"/>
        <v>266</v>
      </c>
      <c r="P23" s="680">
        <f t="shared" si="2"/>
        <v>0.13</v>
      </c>
      <c r="Q23" s="595">
        <f t="shared" si="2"/>
        <v>137.48000000000002</v>
      </c>
      <c r="R23" s="596">
        <f t="shared" si="2"/>
        <v>337.02</v>
      </c>
      <c r="S23" s="596">
        <f t="shared" si="2"/>
        <v>101.14</v>
      </c>
      <c r="T23" s="596">
        <f t="shared" si="2"/>
        <v>7.4999999999999991</v>
      </c>
      <c r="U23" s="596">
        <f t="shared" si="2"/>
        <v>2008.81</v>
      </c>
      <c r="V23" s="596">
        <f t="shared" si="2"/>
        <v>5.8000000000000003E-2</v>
      </c>
      <c r="W23" s="596">
        <f t="shared" si="2"/>
        <v>7.4000000000000003E-3</v>
      </c>
      <c r="X23" s="597">
        <f t="shared" si="2"/>
        <v>0.18900000000000003</v>
      </c>
    </row>
    <row r="24" spans="1:24" s="18" customFormat="1" ht="37.5" customHeight="1">
      <c r="A24" s="134"/>
      <c r="B24" s="796"/>
      <c r="C24" s="559"/>
      <c r="D24" s="496"/>
      <c r="E24" s="774" t="s">
        <v>21</v>
      </c>
      <c r="F24" s="677">
        <f>F14+F15+F17+F19+F20+F21+F22</f>
        <v>840</v>
      </c>
      <c r="G24" s="677"/>
      <c r="H24" s="638">
        <f>H14+H15+H17+H19+H20+H21+H22</f>
        <v>29.22</v>
      </c>
      <c r="I24" s="635">
        <f t="shared" ref="I24:X24" si="3">I14+I15+I17+I19+I20+I21+I22</f>
        <v>25.299999999999997</v>
      </c>
      <c r="J24" s="639">
        <f t="shared" si="3"/>
        <v>95.64</v>
      </c>
      <c r="K24" s="641">
        <f t="shared" si="3"/>
        <v>735.54</v>
      </c>
      <c r="L24" s="638">
        <f t="shared" si="3"/>
        <v>0.33999999999999997</v>
      </c>
      <c r="M24" s="635">
        <f t="shared" si="3"/>
        <v>0.40400000000000008</v>
      </c>
      <c r="N24" s="635">
        <f t="shared" si="3"/>
        <v>71.16</v>
      </c>
      <c r="O24" s="635">
        <f t="shared" si="3"/>
        <v>404.20000000000005</v>
      </c>
      <c r="P24" s="642">
        <f t="shared" si="3"/>
        <v>0</v>
      </c>
      <c r="Q24" s="638">
        <f t="shared" si="3"/>
        <v>125.49000000000001</v>
      </c>
      <c r="R24" s="635">
        <f t="shared" si="3"/>
        <v>326.71000000000004</v>
      </c>
      <c r="S24" s="635">
        <f t="shared" si="3"/>
        <v>109.91000000000001</v>
      </c>
      <c r="T24" s="635">
        <f t="shared" si="3"/>
        <v>7.93</v>
      </c>
      <c r="U24" s="635">
        <f t="shared" si="3"/>
        <v>2188</v>
      </c>
      <c r="V24" s="635">
        <f t="shared" si="3"/>
        <v>5.9000000000000004E-2</v>
      </c>
      <c r="W24" s="635">
        <f t="shared" si="3"/>
        <v>6.0000000000000001E-3</v>
      </c>
      <c r="X24" s="639">
        <f t="shared" si="3"/>
        <v>0.22200000000000003</v>
      </c>
    </row>
    <row r="25" spans="1:24" s="18" customFormat="1" ht="37.5" customHeight="1">
      <c r="A25" s="134"/>
      <c r="B25" s="797"/>
      <c r="C25" s="491"/>
      <c r="D25" s="827"/>
      <c r="E25" s="828" t="s">
        <v>113</v>
      </c>
      <c r="F25" s="789"/>
      <c r="G25" s="789"/>
      <c r="H25" s="595"/>
      <c r="I25" s="596"/>
      <c r="J25" s="597"/>
      <c r="K25" s="729">
        <f>K23/23.5</f>
        <v>29.079574468085106</v>
      </c>
      <c r="L25" s="595"/>
      <c r="M25" s="596"/>
      <c r="N25" s="596"/>
      <c r="O25" s="596"/>
      <c r="P25" s="680"/>
      <c r="Q25" s="595"/>
      <c r="R25" s="596"/>
      <c r="S25" s="596"/>
      <c r="T25" s="596"/>
      <c r="U25" s="596"/>
      <c r="V25" s="596"/>
      <c r="W25" s="596"/>
      <c r="X25" s="597"/>
    </row>
    <row r="26" spans="1:24" s="18" customFormat="1" ht="37.5" customHeight="1" thickBot="1">
      <c r="A26" s="339"/>
      <c r="B26" s="798"/>
      <c r="C26" s="799"/>
      <c r="D26" s="800"/>
      <c r="E26" s="830" t="s">
        <v>113</v>
      </c>
      <c r="F26" s="831"/>
      <c r="G26" s="734"/>
      <c r="H26" s="607"/>
      <c r="I26" s="608"/>
      <c r="J26" s="609"/>
      <c r="K26" s="610">
        <f>K24/23.5</f>
        <v>31.299574468085105</v>
      </c>
      <c r="L26" s="754"/>
      <c r="M26" s="755"/>
      <c r="N26" s="755"/>
      <c r="O26" s="755"/>
      <c r="P26" s="835"/>
      <c r="Q26" s="754"/>
      <c r="R26" s="755"/>
      <c r="S26" s="755"/>
      <c r="T26" s="755"/>
      <c r="U26" s="755"/>
      <c r="V26" s="755"/>
      <c r="W26" s="755"/>
      <c r="X26" s="756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361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>
      <c r="D30" s="11"/>
      <c r="E30" s="11"/>
      <c r="F30" s="11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A32" s="67" t="s">
        <v>68</v>
      </c>
      <c r="B32" s="141"/>
      <c r="C32" s="68"/>
      <c r="D32" s="56"/>
      <c r="E32" s="11"/>
      <c r="F32" s="11"/>
      <c r="G32" s="11"/>
      <c r="H32" s="11"/>
      <c r="I32" s="11"/>
      <c r="J32" s="11"/>
    </row>
    <row r="33" spans="1:10">
      <c r="A33" s="64" t="s">
        <v>69</v>
      </c>
      <c r="B33" s="142"/>
      <c r="C33" s="65"/>
      <c r="D33" s="66"/>
      <c r="E33" s="11"/>
      <c r="F33" s="11"/>
      <c r="G33" s="11"/>
      <c r="H33" s="11"/>
      <c r="I33" s="11"/>
      <c r="J33" s="11"/>
    </row>
    <row r="34" spans="1:10">
      <c r="D34" s="11"/>
      <c r="E34" s="11"/>
      <c r="F34" s="11"/>
      <c r="G34" s="11"/>
      <c r="H34" s="11"/>
      <c r="I34" s="11"/>
      <c r="J34" s="11"/>
    </row>
    <row r="35" spans="1:10">
      <c r="D35" s="11"/>
      <c r="E35" s="11"/>
      <c r="F35" s="11"/>
      <c r="G35" s="11"/>
      <c r="H35" s="11"/>
      <c r="I35" s="11"/>
      <c r="J35" s="11"/>
    </row>
    <row r="36" spans="1:10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X37"/>
  <sheetViews>
    <sheetView zoomScale="60" zoomScaleNormal="60" workbookViewId="0">
      <selection activeCell="G2" sqref="G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23" max="23" width="13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19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504"/>
      <c r="F3" s="504"/>
      <c r="G3" s="504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393" t="s">
        <v>40</v>
      </c>
      <c r="D4" s="166"/>
      <c r="E4" s="482"/>
      <c r="F4" s="620"/>
      <c r="G4" s="393"/>
      <c r="H4" s="333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47.4" thickBot="1">
      <c r="A5" s="181" t="s">
        <v>0</v>
      </c>
      <c r="B5" s="181"/>
      <c r="C5" s="327" t="s">
        <v>41</v>
      </c>
      <c r="D5" s="105" t="s">
        <v>42</v>
      </c>
      <c r="E5" s="163" t="s">
        <v>39</v>
      </c>
      <c r="F5" s="131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7.5" customHeight="1">
      <c r="A6" s="184" t="s">
        <v>6</v>
      </c>
      <c r="B6" s="184"/>
      <c r="C6" s="177">
        <v>24</v>
      </c>
      <c r="D6" s="793" t="s">
        <v>8</v>
      </c>
      <c r="E6" s="354" t="s">
        <v>129</v>
      </c>
      <c r="F6" s="850">
        <v>150</v>
      </c>
      <c r="G6" s="793"/>
      <c r="H6" s="347">
        <v>0.6</v>
      </c>
      <c r="I6" s="41">
        <v>0</v>
      </c>
      <c r="J6" s="42">
        <v>16.95</v>
      </c>
      <c r="K6" s="422">
        <v>69</v>
      </c>
      <c r="L6" s="347">
        <v>0.01</v>
      </c>
      <c r="M6" s="41">
        <v>0.03</v>
      </c>
      <c r="N6" s="41">
        <v>19.5</v>
      </c>
      <c r="O6" s="41">
        <v>0</v>
      </c>
      <c r="P6" s="46">
        <v>0</v>
      </c>
      <c r="Q6" s="347">
        <v>24</v>
      </c>
      <c r="R6" s="41">
        <v>16.5</v>
      </c>
      <c r="S6" s="41">
        <v>13.5</v>
      </c>
      <c r="T6" s="41">
        <v>3.3</v>
      </c>
      <c r="U6" s="41">
        <v>417</v>
      </c>
      <c r="V6" s="41">
        <v>3.0000000000000001E-3</v>
      </c>
      <c r="W6" s="41">
        <v>5.0000000000000001E-4</v>
      </c>
      <c r="X6" s="42">
        <v>1.4999999999999999E-2</v>
      </c>
    </row>
    <row r="7" spans="1:24" s="18" customFormat="1" ht="37.5" customHeight="1">
      <c r="A7" s="132"/>
      <c r="B7" s="394" t="s">
        <v>76</v>
      </c>
      <c r="C7" s="910">
        <v>78</v>
      </c>
      <c r="D7" s="911" t="s">
        <v>10</v>
      </c>
      <c r="E7" s="305" t="s">
        <v>90</v>
      </c>
      <c r="F7" s="912">
        <v>90</v>
      </c>
      <c r="G7" s="911"/>
      <c r="H7" s="412">
        <v>15.03</v>
      </c>
      <c r="I7" s="70">
        <v>9.99</v>
      </c>
      <c r="J7" s="71">
        <v>14.58</v>
      </c>
      <c r="K7" s="913">
        <v>208.08</v>
      </c>
      <c r="L7" s="412">
        <v>0.09</v>
      </c>
      <c r="M7" s="70">
        <v>0.11</v>
      </c>
      <c r="N7" s="70">
        <v>1.35</v>
      </c>
      <c r="O7" s="70">
        <v>144</v>
      </c>
      <c r="P7" s="139">
        <v>0.27</v>
      </c>
      <c r="Q7" s="412">
        <v>58.42</v>
      </c>
      <c r="R7" s="70">
        <v>194.16</v>
      </c>
      <c r="S7" s="70">
        <v>50.25</v>
      </c>
      <c r="T7" s="70">
        <v>1.1499999999999999</v>
      </c>
      <c r="U7" s="70">
        <v>351.77</v>
      </c>
      <c r="V7" s="70">
        <v>0.1</v>
      </c>
      <c r="W7" s="70">
        <v>1.2999999999999999E-2</v>
      </c>
      <c r="X7" s="71">
        <v>0.5</v>
      </c>
    </row>
    <row r="8" spans="1:24" s="18" customFormat="1" ht="37.5" customHeight="1">
      <c r="A8" s="132"/>
      <c r="B8" s="395" t="s">
        <v>78</v>
      </c>
      <c r="C8" s="231">
        <v>146</v>
      </c>
      <c r="D8" s="660" t="s">
        <v>10</v>
      </c>
      <c r="E8" s="914" t="s">
        <v>145</v>
      </c>
      <c r="F8" s="915">
        <v>90</v>
      </c>
      <c r="G8" s="237"/>
      <c r="H8" s="311">
        <v>19.260000000000002</v>
      </c>
      <c r="I8" s="76">
        <v>3.42</v>
      </c>
      <c r="J8" s="137">
        <v>3.15</v>
      </c>
      <c r="K8" s="549">
        <v>120.87</v>
      </c>
      <c r="L8" s="311">
        <v>0.06</v>
      </c>
      <c r="M8" s="76">
        <v>0.13</v>
      </c>
      <c r="N8" s="76">
        <v>2.27</v>
      </c>
      <c r="O8" s="76">
        <v>17.2</v>
      </c>
      <c r="P8" s="700">
        <v>0.28000000000000003</v>
      </c>
      <c r="Q8" s="311">
        <v>36.35</v>
      </c>
      <c r="R8" s="76">
        <v>149.9</v>
      </c>
      <c r="S8" s="76">
        <v>21.2</v>
      </c>
      <c r="T8" s="76">
        <v>0.7</v>
      </c>
      <c r="U8" s="76">
        <v>38.299999999999997</v>
      </c>
      <c r="V8" s="76">
        <v>0</v>
      </c>
      <c r="W8" s="76">
        <v>8.9999999999999998E-4</v>
      </c>
      <c r="X8" s="137">
        <v>0.65</v>
      </c>
    </row>
    <row r="9" spans="1:24" s="18" customFormat="1" ht="37.5" customHeight="1">
      <c r="A9" s="132"/>
      <c r="B9" s="132"/>
      <c r="C9" s="174">
        <v>52</v>
      </c>
      <c r="D9" s="849" t="s">
        <v>66</v>
      </c>
      <c r="E9" s="529" t="s">
        <v>152</v>
      </c>
      <c r="F9" s="916">
        <v>150</v>
      </c>
      <c r="G9" s="211"/>
      <c r="H9" s="309">
        <v>3.15</v>
      </c>
      <c r="I9" s="17">
        <v>4.5</v>
      </c>
      <c r="J9" s="43">
        <v>17.55</v>
      </c>
      <c r="K9" s="331">
        <v>122.85</v>
      </c>
      <c r="L9" s="309">
        <v>0.16</v>
      </c>
      <c r="M9" s="17">
        <v>0.11</v>
      </c>
      <c r="N9" s="17">
        <v>25.3</v>
      </c>
      <c r="O9" s="17">
        <v>15</v>
      </c>
      <c r="P9" s="20">
        <v>0.03</v>
      </c>
      <c r="Q9" s="309">
        <v>16.260000000000002</v>
      </c>
      <c r="R9" s="17">
        <v>94.6</v>
      </c>
      <c r="S9" s="17">
        <v>35.32</v>
      </c>
      <c r="T9" s="17">
        <v>15.9</v>
      </c>
      <c r="U9" s="17">
        <v>807.75</v>
      </c>
      <c r="V9" s="17">
        <v>8.0000000000000002E-3</v>
      </c>
      <c r="W9" s="17">
        <v>1E-3</v>
      </c>
      <c r="X9" s="43">
        <v>4.4999999999999998E-2</v>
      </c>
    </row>
    <row r="10" spans="1:24" s="18" customFormat="1" ht="15.6">
      <c r="A10" s="132"/>
      <c r="B10" s="132"/>
      <c r="C10" s="174">
        <v>102</v>
      </c>
      <c r="D10" s="849" t="s">
        <v>18</v>
      </c>
      <c r="E10" s="407" t="s">
        <v>83</v>
      </c>
      <c r="F10" s="871">
        <v>200</v>
      </c>
      <c r="G10" s="126"/>
      <c r="H10" s="309">
        <v>1</v>
      </c>
      <c r="I10" s="17">
        <v>0</v>
      </c>
      <c r="J10" s="43">
        <v>23.6</v>
      </c>
      <c r="K10" s="331">
        <v>98.4</v>
      </c>
      <c r="L10" s="309">
        <v>0.02</v>
      </c>
      <c r="M10" s="17">
        <v>0.02</v>
      </c>
      <c r="N10" s="17">
        <v>0.78</v>
      </c>
      <c r="O10" s="17">
        <v>60</v>
      </c>
      <c r="P10" s="20">
        <v>0</v>
      </c>
      <c r="Q10" s="309">
        <v>57.3</v>
      </c>
      <c r="R10" s="17">
        <v>45.38</v>
      </c>
      <c r="S10" s="17">
        <v>30.14</v>
      </c>
      <c r="T10" s="17">
        <v>1.08</v>
      </c>
      <c r="U10" s="17">
        <v>243</v>
      </c>
      <c r="V10" s="17">
        <v>5.9999999999999995E-4</v>
      </c>
      <c r="W10" s="17">
        <v>4.0000000000000002E-4</v>
      </c>
      <c r="X10" s="43">
        <v>0</v>
      </c>
    </row>
    <row r="11" spans="1:24" s="18" customFormat="1" ht="37.5" customHeight="1">
      <c r="A11" s="132"/>
      <c r="B11" s="132"/>
      <c r="C11" s="175">
        <v>119</v>
      </c>
      <c r="D11" s="528" t="s">
        <v>14</v>
      </c>
      <c r="E11" s="189" t="s">
        <v>57</v>
      </c>
      <c r="F11" s="186">
        <v>30</v>
      </c>
      <c r="G11" s="732"/>
      <c r="H11" s="309">
        <v>2.13</v>
      </c>
      <c r="I11" s="17">
        <v>0.21</v>
      </c>
      <c r="J11" s="43">
        <v>13.26</v>
      </c>
      <c r="K11" s="332">
        <v>72</v>
      </c>
      <c r="L11" s="357">
        <v>0.03</v>
      </c>
      <c r="M11" s="22">
        <v>0.01</v>
      </c>
      <c r="N11" s="22">
        <v>0</v>
      </c>
      <c r="O11" s="22">
        <v>0</v>
      </c>
      <c r="P11" s="23">
        <v>0</v>
      </c>
      <c r="Q11" s="357">
        <v>11.1</v>
      </c>
      <c r="R11" s="22">
        <v>65.400000000000006</v>
      </c>
      <c r="S11" s="22">
        <v>19.5</v>
      </c>
      <c r="T11" s="22">
        <v>0.84</v>
      </c>
      <c r="U11" s="22">
        <v>27.9</v>
      </c>
      <c r="V11" s="22">
        <v>1E-3</v>
      </c>
      <c r="W11" s="22">
        <v>2E-3</v>
      </c>
      <c r="X11" s="50">
        <v>0</v>
      </c>
    </row>
    <row r="12" spans="1:24" s="18" customFormat="1" ht="37.5" customHeight="1">
      <c r="A12" s="132"/>
      <c r="B12" s="132"/>
      <c r="C12" s="172">
        <v>120</v>
      </c>
      <c r="D12" s="528" t="s">
        <v>15</v>
      </c>
      <c r="E12" s="189" t="s">
        <v>48</v>
      </c>
      <c r="F12" s="186">
        <v>20</v>
      </c>
      <c r="G12" s="732"/>
      <c r="H12" s="309">
        <v>1.1399999999999999</v>
      </c>
      <c r="I12" s="17">
        <v>0.22</v>
      </c>
      <c r="J12" s="43">
        <v>7.44</v>
      </c>
      <c r="K12" s="332">
        <v>36.26</v>
      </c>
      <c r="L12" s="357">
        <v>0.02</v>
      </c>
      <c r="M12" s="22">
        <v>2.4E-2</v>
      </c>
      <c r="N12" s="22">
        <v>0.08</v>
      </c>
      <c r="O12" s="22">
        <v>0</v>
      </c>
      <c r="P12" s="23">
        <v>0</v>
      </c>
      <c r="Q12" s="357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18" customFormat="1" ht="37.5" customHeight="1">
      <c r="A13" s="132"/>
      <c r="B13" s="394" t="s">
        <v>76</v>
      </c>
      <c r="C13" s="230"/>
      <c r="D13" s="659"/>
      <c r="E13" s="594" t="s">
        <v>21</v>
      </c>
      <c r="F13" s="841">
        <f>F6+F7+F9+F10+F11+F12</f>
        <v>640</v>
      </c>
      <c r="G13" s="656">
        <f t="shared" ref="G13:X13" si="0">G6+G7+G9+G10+G11+G12</f>
        <v>0</v>
      </c>
      <c r="H13" s="595">
        <f t="shared" si="0"/>
        <v>23.049999999999997</v>
      </c>
      <c r="I13" s="596">
        <f t="shared" si="0"/>
        <v>14.920000000000002</v>
      </c>
      <c r="J13" s="597">
        <f t="shared" si="0"/>
        <v>93.38000000000001</v>
      </c>
      <c r="K13" s="656">
        <f t="shared" si="0"/>
        <v>606.59</v>
      </c>
      <c r="L13" s="595">
        <f t="shared" si="0"/>
        <v>0.33000000000000007</v>
      </c>
      <c r="M13" s="596">
        <f t="shared" si="0"/>
        <v>0.30400000000000005</v>
      </c>
      <c r="N13" s="596">
        <f t="shared" si="0"/>
        <v>47.010000000000005</v>
      </c>
      <c r="O13" s="596">
        <f t="shared" si="0"/>
        <v>219</v>
      </c>
      <c r="P13" s="680">
        <f t="shared" si="0"/>
        <v>0.30000000000000004</v>
      </c>
      <c r="Q13" s="595">
        <f t="shared" si="0"/>
        <v>173.88000000000002</v>
      </c>
      <c r="R13" s="596">
        <f t="shared" si="0"/>
        <v>440.03999999999996</v>
      </c>
      <c r="S13" s="596">
        <f t="shared" si="0"/>
        <v>156.90999999999997</v>
      </c>
      <c r="T13" s="596">
        <f t="shared" si="0"/>
        <v>22.73</v>
      </c>
      <c r="U13" s="596">
        <f t="shared" si="0"/>
        <v>1920.92</v>
      </c>
      <c r="V13" s="596">
        <f t="shared" si="0"/>
        <v>0.11460000000000002</v>
      </c>
      <c r="W13" s="596">
        <f t="shared" si="0"/>
        <v>1.89E-2</v>
      </c>
      <c r="X13" s="597">
        <f t="shared" si="0"/>
        <v>0.57200000000000006</v>
      </c>
    </row>
    <row r="14" spans="1:24" s="18" customFormat="1" ht="37.5" customHeight="1">
      <c r="A14" s="132"/>
      <c r="B14" s="395" t="s">
        <v>78</v>
      </c>
      <c r="C14" s="303"/>
      <c r="D14" s="780"/>
      <c r="E14" s="599" t="s">
        <v>21</v>
      </c>
      <c r="F14" s="842">
        <f>F6+F8+F9+F10+F11+F12</f>
        <v>640</v>
      </c>
      <c r="G14" s="678">
        <f t="shared" ref="G14:X14" si="1">G6+G8+G9+G10+G11+G12</f>
        <v>0</v>
      </c>
      <c r="H14" s="638">
        <f t="shared" si="1"/>
        <v>27.28</v>
      </c>
      <c r="I14" s="635">
        <f t="shared" si="1"/>
        <v>8.3500000000000014</v>
      </c>
      <c r="J14" s="639">
        <f t="shared" si="1"/>
        <v>81.95</v>
      </c>
      <c r="K14" s="678">
        <f t="shared" si="1"/>
        <v>519.38</v>
      </c>
      <c r="L14" s="638">
        <f t="shared" si="1"/>
        <v>0.3</v>
      </c>
      <c r="M14" s="635">
        <f t="shared" si="1"/>
        <v>0.32400000000000007</v>
      </c>
      <c r="N14" s="635">
        <f t="shared" si="1"/>
        <v>47.93</v>
      </c>
      <c r="O14" s="635">
        <f t="shared" si="1"/>
        <v>92.2</v>
      </c>
      <c r="P14" s="642">
        <f t="shared" si="1"/>
        <v>0.31000000000000005</v>
      </c>
      <c r="Q14" s="638">
        <f t="shared" si="1"/>
        <v>151.81</v>
      </c>
      <c r="R14" s="635">
        <f t="shared" si="1"/>
        <v>395.78</v>
      </c>
      <c r="S14" s="635">
        <f t="shared" si="1"/>
        <v>127.86000000000001</v>
      </c>
      <c r="T14" s="635">
        <f t="shared" si="1"/>
        <v>22.279999999999998</v>
      </c>
      <c r="U14" s="635">
        <f t="shared" si="1"/>
        <v>1607.45</v>
      </c>
      <c r="V14" s="635">
        <f t="shared" si="1"/>
        <v>1.46E-2</v>
      </c>
      <c r="W14" s="635">
        <f t="shared" si="1"/>
        <v>6.8000000000000005E-3</v>
      </c>
      <c r="X14" s="639">
        <f t="shared" si="1"/>
        <v>0.72200000000000009</v>
      </c>
    </row>
    <row r="15" spans="1:24" s="18" customFormat="1" ht="37.5" customHeight="1">
      <c r="A15" s="132"/>
      <c r="B15" s="394" t="s">
        <v>76</v>
      </c>
      <c r="C15" s="302"/>
      <c r="D15" s="776"/>
      <c r="E15" s="594" t="s">
        <v>22</v>
      </c>
      <c r="F15" s="722"/>
      <c r="G15" s="733"/>
      <c r="H15" s="412"/>
      <c r="I15" s="70"/>
      <c r="J15" s="71"/>
      <c r="K15" s="900">
        <f>K13/23.5</f>
        <v>25.812340425531918</v>
      </c>
      <c r="L15" s="412"/>
      <c r="M15" s="70"/>
      <c r="N15" s="70"/>
      <c r="O15" s="70"/>
      <c r="P15" s="139"/>
      <c r="Q15" s="412"/>
      <c r="R15" s="70"/>
      <c r="S15" s="70"/>
      <c r="T15" s="70"/>
      <c r="U15" s="70"/>
      <c r="V15" s="70"/>
      <c r="W15" s="70"/>
      <c r="X15" s="71"/>
    </row>
    <row r="16" spans="1:24" s="18" customFormat="1" ht="37.5" customHeight="1" thickBot="1">
      <c r="A16" s="436"/>
      <c r="B16" s="396" t="s">
        <v>78</v>
      </c>
      <c r="C16" s="234"/>
      <c r="D16" s="734"/>
      <c r="E16" s="605" t="s">
        <v>22</v>
      </c>
      <c r="F16" s="725"/>
      <c r="G16" s="734"/>
      <c r="H16" s="464"/>
      <c r="I16" s="444"/>
      <c r="J16" s="445"/>
      <c r="K16" s="466">
        <f>K14/23.5</f>
        <v>22.101276595744682</v>
      </c>
      <c r="L16" s="464"/>
      <c r="M16" s="444"/>
      <c r="N16" s="444"/>
      <c r="O16" s="444"/>
      <c r="P16" s="878"/>
      <c r="Q16" s="464"/>
      <c r="R16" s="444"/>
      <c r="S16" s="444"/>
      <c r="T16" s="444"/>
      <c r="U16" s="444"/>
      <c r="V16" s="444"/>
      <c r="W16" s="444"/>
      <c r="X16" s="445"/>
    </row>
    <row r="17" spans="1:24" s="18" customFormat="1" ht="37.5" customHeight="1">
      <c r="A17" s="184" t="s">
        <v>7</v>
      </c>
      <c r="B17" s="885"/>
      <c r="C17" s="880">
        <v>172</v>
      </c>
      <c r="D17" s="428" t="s">
        <v>20</v>
      </c>
      <c r="E17" s="406" t="s">
        <v>156</v>
      </c>
      <c r="F17" s="758">
        <v>60</v>
      </c>
      <c r="G17" s="371"/>
      <c r="H17" s="373">
        <v>1.86</v>
      </c>
      <c r="I17" s="111">
        <v>0.12</v>
      </c>
      <c r="J17" s="113">
        <v>4.26</v>
      </c>
      <c r="K17" s="759">
        <v>24.6</v>
      </c>
      <c r="L17" s="373">
        <v>0.06</v>
      </c>
      <c r="M17" s="111">
        <v>0.11</v>
      </c>
      <c r="N17" s="111">
        <v>6</v>
      </c>
      <c r="O17" s="111">
        <v>1.2</v>
      </c>
      <c r="P17" s="112">
        <v>0</v>
      </c>
      <c r="Q17" s="373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7.5" customHeight="1">
      <c r="A18" s="132"/>
      <c r="B18" s="132"/>
      <c r="C18" s="172">
        <v>37</v>
      </c>
      <c r="D18" s="222" t="s">
        <v>9</v>
      </c>
      <c r="E18" s="501" t="s">
        <v>114</v>
      </c>
      <c r="F18" s="235">
        <v>200</v>
      </c>
      <c r="G18" s="189"/>
      <c r="H18" s="310">
        <v>6</v>
      </c>
      <c r="I18" s="13">
        <v>5.4</v>
      </c>
      <c r="J18" s="47">
        <v>10.8</v>
      </c>
      <c r="K18" s="175">
        <v>115.6</v>
      </c>
      <c r="L18" s="310">
        <v>0.1</v>
      </c>
      <c r="M18" s="98">
        <v>0.1</v>
      </c>
      <c r="N18" s="13">
        <v>10.7</v>
      </c>
      <c r="O18" s="13">
        <v>162</v>
      </c>
      <c r="P18" s="47">
        <v>0</v>
      </c>
      <c r="Q18" s="310">
        <v>33.14</v>
      </c>
      <c r="R18" s="13">
        <v>77.040000000000006</v>
      </c>
      <c r="S18" s="13">
        <v>27.32</v>
      </c>
      <c r="T18" s="13">
        <v>1.02</v>
      </c>
      <c r="U18" s="13">
        <v>565.79999999999995</v>
      </c>
      <c r="V18" s="13">
        <v>6.0000000000000001E-3</v>
      </c>
      <c r="W18" s="13">
        <v>0</v>
      </c>
      <c r="X18" s="47">
        <v>0.05</v>
      </c>
    </row>
    <row r="19" spans="1:24" s="38" customFormat="1" ht="37.5" customHeight="1">
      <c r="A19" s="133"/>
      <c r="B19" s="500"/>
      <c r="C19" s="173">
        <v>181</v>
      </c>
      <c r="D19" s="261" t="s">
        <v>10</v>
      </c>
      <c r="E19" s="501" t="s">
        <v>124</v>
      </c>
      <c r="F19" s="235">
        <v>90</v>
      </c>
      <c r="G19" s="259"/>
      <c r="H19" s="310">
        <v>21.24</v>
      </c>
      <c r="I19" s="13">
        <v>7.47</v>
      </c>
      <c r="J19" s="47">
        <v>2.7</v>
      </c>
      <c r="K19" s="175">
        <v>162.9</v>
      </c>
      <c r="L19" s="310">
        <v>0.02</v>
      </c>
      <c r="M19" s="98">
        <v>0.14000000000000001</v>
      </c>
      <c r="N19" s="13">
        <v>0.3</v>
      </c>
      <c r="O19" s="13">
        <v>43.2</v>
      </c>
      <c r="P19" s="25">
        <v>8.9999999999999993E-3</v>
      </c>
      <c r="Q19" s="310">
        <v>27.9</v>
      </c>
      <c r="R19" s="13">
        <v>154.4</v>
      </c>
      <c r="S19" s="13">
        <v>20.399999999999999</v>
      </c>
      <c r="T19" s="13">
        <v>2</v>
      </c>
      <c r="U19" s="13">
        <v>309.10000000000002</v>
      </c>
      <c r="V19" s="13">
        <v>7.0000000000000001E-3</v>
      </c>
      <c r="W19" s="13">
        <v>0</v>
      </c>
      <c r="X19" s="47">
        <v>0.06</v>
      </c>
    </row>
    <row r="20" spans="1:24" s="38" customFormat="1" ht="37.5" customHeight="1">
      <c r="A20" s="133"/>
      <c r="B20" s="133"/>
      <c r="C20" s="173">
        <v>64</v>
      </c>
      <c r="D20" s="261" t="s">
        <v>50</v>
      </c>
      <c r="E20" s="501" t="s">
        <v>72</v>
      </c>
      <c r="F20" s="235">
        <v>150</v>
      </c>
      <c r="G20" s="259"/>
      <c r="H20" s="310">
        <v>6.45</v>
      </c>
      <c r="I20" s="13">
        <v>4.05</v>
      </c>
      <c r="J20" s="47">
        <v>40.200000000000003</v>
      </c>
      <c r="K20" s="175">
        <v>223.65</v>
      </c>
      <c r="L20" s="321">
        <v>0.08</v>
      </c>
      <c r="M20" s="265">
        <v>0.2</v>
      </c>
      <c r="N20" s="102">
        <v>0</v>
      </c>
      <c r="O20" s="102">
        <v>30</v>
      </c>
      <c r="P20" s="103">
        <v>0.11</v>
      </c>
      <c r="Q20" s="321">
        <v>13.05</v>
      </c>
      <c r="R20" s="102">
        <v>58.34</v>
      </c>
      <c r="S20" s="102">
        <v>22.53</v>
      </c>
      <c r="T20" s="102">
        <v>1.25</v>
      </c>
      <c r="U20" s="102">
        <v>1.1000000000000001</v>
      </c>
      <c r="V20" s="102">
        <v>0</v>
      </c>
      <c r="W20" s="102">
        <v>0</v>
      </c>
      <c r="X20" s="264">
        <v>0</v>
      </c>
    </row>
    <row r="21" spans="1:24" s="38" customFormat="1" ht="37.5" customHeight="1">
      <c r="A21" s="133"/>
      <c r="B21" s="133"/>
      <c r="C21" s="267">
        <v>98</v>
      </c>
      <c r="D21" s="173" t="s">
        <v>18</v>
      </c>
      <c r="E21" s="261" t="s">
        <v>84</v>
      </c>
      <c r="F21" s="173">
        <v>200</v>
      </c>
      <c r="G21" s="285"/>
      <c r="H21" s="21">
        <v>0.4</v>
      </c>
      <c r="I21" s="22">
        <v>0</v>
      </c>
      <c r="J21" s="23">
        <v>27</v>
      </c>
      <c r="K21" s="245">
        <v>110</v>
      </c>
      <c r="L21" s="309">
        <v>0</v>
      </c>
      <c r="M21" s="19">
        <v>0</v>
      </c>
      <c r="N21" s="17">
        <v>1.4</v>
      </c>
      <c r="O21" s="17">
        <v>0</v>
      </c>
      <c r="P21" s="43">
        <v>0</v>
      </c>
      <c r="Q21" s="309">
        <v>12.8</v>
      </c>
      <c r="R21" s="17">
        <v>2.2000000000000002</v>
      </c>
      <c r="S21" s="17">
        <v>1.8</v>
      </c>
      <c r="T21" s="17">
        <v>0.5</v>
      </c>
      <c r="U21" s="17">
        <v>0.6</v>
      </c>
      <c r="V21" s="17">
        <v>0</v>
      </c>
      <c r="W21" s="17">
        <v>0</v>
      </c>
      <c r="X21" s="43">
        <v>0</v>
      </c>
    </row>
    <row r="22" spans="1:24" s="38" customFormat="1" ht="37.5" customHeight="1">
      <c r="A22" s="133"/>
      <c r="B22" s="133"/>
      <c r="C22" s="267">
        <v>119</v>
      </c>
      <c r="D22" s="189" t="s">
        <v>14</v>
      </c>
      <c r="E22" s="226" t="s">
        <v>57</v>
      </c>
      <c r="F22" s="172">
        <v>45</v>
      </c>
      <c r="G22" s="287"/>
      <c r="H22" s="309">
        <v>3.19</v>
      </c>
      <c r="I22" s="17">
        <v>0.31</v>
      </c>
      <c r="J22" s="43">
        <v>19.89</v>
      </c>
      <c r="K22" s="242">
        <v>108</v>
      </c>
      <c r="L22" s="19">
        <v>0.05</v>
      </c>
      <c r="M22" s="19">
        <v>0.02</v>
      </c>
      <c r="N22" s="17">
        <v>0</v>
      </c>
      <c r="O22" s="17">
        <v>0</v>
      </c>
      <c r="P22" s="20">
        <v>0</v>
      </c>
      <c r="Q22" s="309">
        <v>16.649999999999999</v>
      </c>
      <c r="R22" s="17">
        <v>98.1</v>
      </c>
      <c r="S22" s="17">
        <v>29.25</v>
      </c>
      <c r="T22" s="17">
        <v>1.26</v>
      </c>
      <c r="U22" s="17">
        <v>41.85</v>
      </c>
      <c r="V22" s="17">
        <v>2E-3</v>
      </c>
      <c r="W22" s="17">
        <v>3.0000000000000001E-3</v>
      </c>
      <c r="X22" s="47">
        <v>0</v>
      </c>
    </row>
    <row r="23" spans="1:24" s="38" customFormat="1" ht="37.5" customHeight="1">
      <c r="A23" s="133"/>
      <c r="B23" s="133"/>
      <c r="C23" s="173">
        <v>120</v>
      </c>
      <c r="D23" s="189" t="s">
        <v>15</v>
      </c>
      <c r="E23" s="226" t="s">
        <v>48</v>
      </c>
      <c r="F23" s="172">
        <v>25</v>
      </c>
      <c r="G23" s="287"/>
      <c r="H23" s="309">
        <v>1.42</v>
      </c>
      <c r="I23" s="17">
        <v>0.27</v>
      </c>
      <c r="J23" s="43">
        <v>9.3000000000000007</v>
      </c>
      <c r="K23" s="242">
        <v>45.32</v>
      </c>
      <c r="L23" s="19">
        <v>0.02</v>
      </c>
      <c r="M23" s="19">
        <v>0.03</v>
      </c>
      <c r="N23" s="17">
        <v>0.1</v>
      </c>
      <c r="O23" s="17">
        <v>0</v>
      </c>
      <c r="P23" s="20">
        <v>0</v>
      </c>
      <c r="Q23" s="309">
        <v>8.5</v>
      </c>
      <c r="R23" s="17">
        <v>30</v>
      </c>
      <c r="S23" s="17">
        <v>10.25</v>
      </c>
      <c r="T23" s="17">
        <v>0.56999999999999995</v>
      </c>
      <c r="U23" s="17">
        <v>91.87</v>
      </c>
      <c r="V23" s="17">
        <v>2.5000000000000001E-3</v>
      </c>
      <c r="W23" s="17">
        <v>2.5000000000000001E-3</v>
      </c>
      <c r="X23" s="43">
        <v>0.02</v>
      </c>
    </row>
    <row r="24" spans="1:24" s="38" customFormat="1" ht="37.5" customHeight="1">
      <c r="A24" s="133"/>
      <c r="B24" s="133"/>
      <c r="C24" s="502"/>
      <c r="D24" s="503"/>
      <c r="E24" s="408"/>
      <c r="F24" s="350">
        <f>SUM(F17:F23)</f>
        <v>770</v>
      </c>
      <c r="G24" s="350"/>
      <c r="H24" s="255">
        <f t="shared" ref="H24:J24" si="2">SUM(H17:H23)</f>
        <v>40.559999999999995</v>
      </c>
      <c r="I24" s="36">
        <f t="shared" si="2"/>
        <v>17.619999999999997</v>
      </c>
      <c r="J24" s="78">
        <f t="shared" si="2"/>
        <v>114.15</v>
      </c>
      <c r="K24" s="350">
        <f>SUM(K17:K23)</f>
        <v>790.07</v>
      </c>
      <c r="L24" s="255">
        <f t="shared" ref="L24:X24" si="3">SUM(L17:L23)</f>
        <v>0.33</v>
      </c>
      <c r="M24" s="36">
        <f t="shared" si="3"/>
        <v>0.60000000000000009</v>
      </c>
      <c r="N24" s="36">
        <f t="shared" si="3"/>
        <v>18.5</v>
      </c>
      <c r="O24" s="36">
        <f t="shared" si="3"/>
        <v>236.39999999999998</v>
      </c>
      <c r="P24" s="78">
        <f t="shared" si="3"/>
        <v>0.11899999999999999</v>
      </c>
      <c r="Q24" s="255">
        <f t="shared" si="3"/>
        <v>121.63999999999999</v>
      </c>
      <c r="R24" s="36">
        <f t="shared" si="3"/>
        <v>451.88</v>
      </c>
      <c r="S24" s="36">
        <f t="shared" si="3"/>
        <v>124.14999999999999</v>
      </c>
      <c r="T24" s="36">
        <f t="shared" si="3"/>
        <v>7.02</v>
      </c>
      <c r="U24" s="36">
        <f t="shared" si="3"/>
        <v>1448.9199999999996</v>
      </c>
      <c r="V24" s="36">
        <f t="shared" si="3"/>
        <v>1.7500000000000002E-2</v>
      </c>
      <c r="W24" s="36">
        <f t="shared" si="3"/>
        <v>6.5000000000000006E-3</v>
      </c>
      <c r="X24" s="78">
        <f t="shared" si="3"/>
        <v>0.15</v>
      </c>
    </row>
    <row r="25" spans="1:24" s="38" customFormat="1" ht="37.5" customHeight="1" thickBot="1">
      <c r="A25" s="185"/>
      <c r="B25" s="185"/>
      <c r="C25" s="179"/>
      <c r="D25" s="275"/>
      <c r="E25" s="471"/>
      <c r="F25" s="505"/>
      <c r="G25" s="505"/>
      <c r="H25" s="507"/>
      <c r="I25" s="508"/>
      <c r="J25" s="509"/>
      <c r="K25" s="506">
        <f>K24/23.5</f>
        <v>33.620000000000005</v>
      </c>
      <c r="L25" s="507"/>
      <c r="M25" s="688"/>
      <c r="N25" s="508"/>
      <c r="O25" s="508"/>
      <c r="P25" s="509"/>
      <c r="Q25" s="507"/>
      <c r="R25" s="508"/>
      <c r="S25" s="508"/>
      <c r="T25" s="508"/>
      <c r="U25" s="508"/>
      <c r="V25" s="508"/>
      <c r="W25" s="508"/>
      <c r="X25" s="509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D27" s="11"/>
      <c r="E27" s="361"/>
      <c r="F27" s="28"/>
      <c r="G27" s="11"/>
      <c r="H27" s="11"/>
      <c r="I27" s="11"/>
      <c r="J27" s="11"/>
    </row>
    <row r="28" spans="1:24" ht="18">
      <c r="A28" s="67" t="s">
        <v>68</v>
      </c>
      <c r="B28" s="141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69</v>
      </c>
      <c r="B29" s="142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>
      <c r="D31" s="11"/>
      <c r="E31" s="11"/>
      <c r="F31" s="11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6"/>
  <sheetViews>
    <sheetView zoomScale="60" zoomScaleNormal="60" workbookViewId="0">
      <selection activeCell="A2" sqref="A2:B2"/>
    </sheetView>
  </sheetViews>
  <sheetFormatPr defaultRowHeight="14.4"/>
  <cols>
    <col min="1" max="2" width="20.6640625" customWidth="1"/>
    <col min="3" max="3" width="16.5546875" style="5" customWidth="1"/>
    <col min="4" max="4" width="19" customWidth="1"/>
    <col min="5" max="5" width="56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196</v>
      </c>
      <c r="B2" s="6"/>
      <c r="C2" s="7"/>
      <c r="D2" s="6" t="s">
        <v>195</v>
      </c>
      <c r="E2" s="6"/>
      <c r="F2" s="8" t="s">
        <v>2</v>
      </c>
      <c r="G2" s="7">
        <v>2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 thickBot="1">
      <c r="A4" s="180"/>
      <c r="B4" s="741"/>
      <c r="C4" s="522" t="s">
        <v>40</v>
      </c>
      <c r="D4" s="104"/>
      <c r="E4" s="218"/>
      <c r="F4" s="523"/>
      <c r="G4" s="522"/>
      <c r="H4" s="374" t="s">
        <v>23</v>
      </c>
      <c r="I4" s="420"/>
      <c r="J4" s="330"/>
      <c r="K4" s="240" t="s">
        <v>24</v>
      </c>
    </row>
    <row r="5" spans="1:11" s="18" customFormat="1" ht="16.2" thickBot="1">
      <c r="A5" s="181" t="s">
        <v>0</v>
      </c>
      <c r="B5" s="742"/>
      <c r="C5" s="125" t="s">
        <v>41</v>
      </c>
      <c r="D5" s="537" t="s">
        <v>42</v>
      </c>
      <c r="E5" s="718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241" t="s">
        <v>31</v>
      </c>
    </row>
    <row r="6" spans="1:11" s="18" customFormat="1" ht="26.4" customHeight="1">
      <c r="A6" s="184" t="s">
        <v>7</v>
      </c>
      <c r="B6" s="273"/>
      <c r="C6" s="536">
        <v>135</v>
      </c>
      <c r="D6" s="517" t="s">
        <v>20</v>
      </c>
      <c r="E6" s="899" t="s">
        <v>176</v>
      </c>
      <c r="F6" s="195">
        <v>60</v>
      </c>
      <c r="G6" s="344"/>
      <c r="H6" s="465">
        <v>1.2</v>
      </c>
      <c r="I6" s="53">
        <v>5.4</v>
      </c>
      <c r="J6" s="54">
        <v>5.16</v>
      </c>
      <c r="K6" s="356">
        <v>73.2</v>
      </c>
    </row>
    <row r="7" spans="1:11" s="18" customFormat="1" ht="26.4" customHeight="1">
      <c r="A7" s="182"/>
      <c r="B7" s="259"/>
      <c r="C7" s="127">
        <v>36</v>
      </c>
      <c r="D7" s="259" t="s">
        <v>9</v>
      </c>
      <c r="E7" s="372" t="s">
        <v>49</v>
      </c>
      <c r="F7" s="173">
        <v>200</v>
      </c>
      <c r="G7" s="261"/>
      <c r="H7" s="321">
        <v>5</v>
      </c>
      <c r="I7" s="102">
        <v>8.6</v>
      </c>
      <c r="J7" s="264">
        <v>12.6</v>
      </c>
      <c r="K7" s="518">
        <v>147.80000000000001</v>
      </c>
    </row>
    <row r="8" spans="1:11" s="18" customFormat="1" ht="26.4" customHeight="1">
      <c r="A8" s="133"/>
      <c r="B8" s="796" t="s">
        <v>78</v>
      </c>
      <c r="C8" s="231">
        <v>81</v>
      </c>
      <c r="D8" s="456" t="s">
        <v>10</v>
      </c>
      <c r="E8" s="914" t="s">
        <v>73</v>
      </c>
      <c r="F8" s="708">
        <v>90</v>
      </c>
      <c r="G8" s="237"/>
      <c r="H8" s="311">
        <v>22.41</v>
      </c>
      <c r="I8" s="76">
        <v>15.3</v>
      </c>
      <c r="J8" s="137">
        <v>0.54</v>
      </c>
      <c r="K8" s="549">
        <v>229.77</v>
      </c>
    </row>
    <row r="9" spans="1:11" s="18" customFormat="1" ht="33" customHeight="1">
      <c r="A9" s="133"/>
      <c r="B9" s="749" t="s">
        <v>78</v>
      </c>
      <c r="C9" s="231">
        <v>51</v>
      </c>
      <c r="D9" s="205" t="s">
        <v>66</v>
      </c>
      <c r="E9" s="757" t="s">
        <v>154</v>
      </c>
      <c r="F9" s="231">
        <v>150</v>
      </c>
      <c r="G9" s="209"/>
      <c r="H9" s="636">
        <v>3.3</v>
      </c>
      <c r="I9" s="631">
        <v>3.9</v>
      </c>
      <c r="J9" s="637">
        <v>25.65</v>
      </c>
      <c r="K9" s="640">
        <v>151.35</v>
      </c>
    </row>
    <row r="10" spans="1:11" s="18" customFormat="1" ht="51" customHeight="1">
      <c r="A10" s="133"/>
      <c r="B10" s="285"/>
      <c r="C10" s="876">
        <v>216</v>
      </c>
      <c r="D10" s="222" t="s">
        <v>18</v>
      </c>
      <c r="E10" s="274" t="s">
        <v>146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331">
        <v>62</v>
      </c>
    </row>
    <row r="11" spans="1:11" s="18" customFormat="1" ht="26.4" customHeight="1">
      <c r="A11" s="133"/>
      <c r="B11" s="285"/>
      <c r="C11" s="518">
        <v>119</v>
      </c>
      <c r="D11" s="259" t="s">
        <v>14</v>
      </c>
      <c r="E11" s="266" t="s">
        <v>57</v>
      </c>
      <c r="F11" s="173">
        <v>30</v>
      </c>
      <c r="G11" s="212"/>
      <c r="H11" s="357">
        <v>2.13</v>
      </c>
      <c r="I11" s="22">
        <v>0.21</v>
      </c>
      <c r="J11" s="50">
        <v>13.26</v>
      </c>
      <c r="K11" s="585">
        <v>72</v>
      </c>
    </row>
    <row r="12" spans="1:11" s="18" customFormat="1" ht="26.4" customHeight="1">
      <c r="A12" s="133"/>
      <c r="B12" s="285"/>
      <c r="C12" s="127">
        <v>120</v>
      </c>
      <c r="D12" s="259" t="s">
        <v>15</v>
      </c>
      <c r="E12" s="266" t="s">
        <v>48</v>
      </c>
      <c r="F12" s="173">
        <v>20</v>
      </c>
      <c r="G12" s="212"/>
      <c r="H12" s="357">
        <v>1.1399999999999999</v>
      </c>
      <c r="I12" s="22">
        <v>0.22</v>
      </c>
      <c r="J12" s="50">
        <v>7.44</v>
      </c>
      <c r="K12" s="585">
        <v>36.26</v>
      </c>
    </row>
    <row r="13" spans="1:11" s="161" customFormat="1" ht="26.4" customHeight="1">
      <c r="A13" s="484"/>
      <c r="B13" s="484"/>
      <c r="C13" s="485"/>
      <c r="D13" s="484"/>
      <c r="E13" s="486"/>
      <c r="F13" s="484"/>
      <c r="G13" s="484"/>
      <c r="H13" s="484"/>
      <c r="I13" s="484"/>
      <c r="J13" s="484"/>
      <c r="K13" s="487"/>
    </row>
    <row r="14" spans="1:11">
      <c r="A14" s="11"/>
      <c r="B14" s="11"/>
      <c r="C14" s="483"/>
      <c r="D14" s="11"/>
      <c r="E14" s="11"/>
      <c r="F14" s="11"/>
      <c r="G14" s="11"/>
      <c r="H14" s="11"/>
      <c r="I14" s="11"/>
      <c r="J14" s="11"/>
      <c r="K14" s="11"/>
    </row>
    <row r="15" spans="1:11">
      <c r="A15" s="11"/>
      <c r="B15" s="11"/>
      <c r="C15" s="483"/>
      <c r="D15" s="11"/>
      <c r="E15" s="11"/>
      <c r="F15" s="11"/>
      <c r="G15" s="11"/>
      <c r="H15" s="11"/>
      <c r="I15" s="11"/>
      <c r="J15" s="11"/>
      <c r="K15" s="11"/>
    </row>
    <row r="16" spans="1:11">
      <c r="A16" s="11"/>
      <c r="B16" s="11"/>
    </row>
    <row r="17" spans="1:11">
      <c r="A17" s="11"/>
      <c r="B17" s="11"/>
    </row>
    <row r="18" spans="1:11">
      <c r="A18" s="11"/>
      <c r="B18" s="11"/>
      <c r="C18" s="483"/>
      <c r="D18" s="11"/>
      <c r="E18" s="11"/>
      <c r="F18" s="11"/>
      <c r="G18" s="11"/>
      <c r="H18" s="11"/>
      <c r="I18" s="11"/>
      <c r="J18" s="11"/>
      <c r="K18" s="11"/>
    </row>
    <row r="19" spans="1:11">
      <c r="A19" s="11"/>
      <c r="B19" s="11"/>
      <c r="C19" s="483"/>
      <c r="D19" s="11"/>
      <c r="E19" s="11"/>
      <c r="F19" s="11"/>
      <c r="G19" s="11"/>
      <c r="H19" s="11"/>
      <c r="I19" s="11"/>
      <c r="J19" s="11"/>
      <c r="K19" s="11"/>
    </row>
    <row r="20" spans="1:11">
      <c r="A20" s="11"/>
      <c r="B20" s="11"/>
      <c r="C20" s="483"/>
      <c r="D20" s="11"/>
      <c r="E20" s="11"/>
      <c r="F20" s="11"/>
      <c r="G20" s="11"/>
      <c r="H20" s="11"/>
      <c r="I20" s="11"/>
      <c r="J20" s="11"/>
      <c r="K20" s="11"/>
    </row>
    <row r="21" spans="1:11">
      <c r="A21" s="11"/>
      <c r="B21" s="11"/>
      <c r="C21" s="483"/>
      <c r="D21" s="11"/>
      <c r="E21" s="11"/>
      <c r="F21" s="11"/>
      <c r="G21" s="11"/>
      <c r="H21" s="11"/>
      <c r="I21" s="11"/>
      <c r="J21" s="11"/>
      <c r="K21" s="11"/>
    </row>
    <row r="22" spans="1:11" s="694" customFormat="1" ht="13.2"/>
    <row r="23" spans="1:11" s="694" customFormat="1" ht="13.2"/>
    <row r="24" spans="1:11" s="694" customFormat="1" ht="13.2"/>
    <row r="25" spans="1:11" s="694" customFormat="1" ht="13.2"/>
    <row r="26" spans="1:11" s="694" customFormat="1" ht="13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7">
        <v>20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481" t="s">
        <v>40</v>
      </c>
      <c r="D4" s="166"/>
      <c r="E4" s="200"/>
      <c r="F4" s="521"/>
      <c r="G4" s="523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47.4" thickBot="1">
      <c r="A5" s="181" t="s">
        <v>0</v>
      </c>
      <c r="B5" s="181"/>
      <c r="C5" s="163" t="s">
        <v>41</v>
      </c>
      <c r="D5" s="105" t="s">
        <v>42</v>
      </c>
      <c r="E5" s="131" t="s">
        <v>39</v>
      </c>
      <c r="F5" s="163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9" customHeight="1">
      <c r="A6" s="184" t="s">
        <v>6</v>
      </c>
      <c r="B6" s="108"/>
      <c r="C6" s="277">
        <v>28</v>
      </c>
      <c r="D6" s="286" t="s">
        <v>20</v>
      </c>
      <c r="E6" s="579" t="s">
        <v>167</v>
      </c>
      <c r="F6" s="534">
        <v>60</v>
      </c>
      <c r="G6" s="667"/>
      <c r="H6" s="671">
        <v>0.42</v>
      </c>
      <c r="I6" s="672">
        <v>0.06</v>
      </c>
      <c r="J6" s="673">
        <v>1.02</v>
      </c>
      <c r="K6" s="674">
        <v>6.18</v>
      </c>
      <c r="L6" s="702">
        <v>0.02</v>
      </c>
      <c r="M6" s="467">
        <v>0.02</v>
      </c>
      <c r="N6" s="53">
        <v>6</v>
      </c>
      <c r="O6" s="53">
        <v>10</v>
      </c>
      <c r="P6" s="54">
        <v>0</v>
      </c>
      <c r="Q6" s="467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9" customHeight="1">
      <c r="A7" s="132"/>
      <c r="B7" s="106"/>
      <c r="C7" s="173">
        <v>89</v>
      </c>
      <c r="D7" s="259" t="s">
        <v>10</v>
      </c>
      <c r="E7" s="501" t="s">
        <v>118</v>
      </c>
      <c r="F7" s="580">
        <v>90</v>
      </c>
      <c r="G7" s="212"/>
      <c r="H7" s="581">
        <v>14.88</v>
      </c>
      <c r="I7" s="582">
        <v>13.95</v>
      </c>
      <c r="J7" s="583">
        <v>3.3</v>
      </c>
      <c r="K7" s="584">
        <v>198.45</v>
      </c>
      <c r="L7" s="581">
        <v>0.05</v>
      </c>
      <c r="M7" s="703">
        <v>0.11</v>
      </c>
      <c r="N7" s="582">
        <v>1</v>
      </c>
      <c r="O7" s="582">
        <v>49</v>
      </c>
      <c r="P7" s="670">
        <v>0</v>
      </c>
      <c r="Q7" s="581">
        <v>17.02</v>
      </c>
      <c r="R7" s="582">
        <v>127.1</v>
      </c>
      <c r="S7" s="582">
        <v>23.09</v>
      </c>
      <c r="T7" s="582">
        <v>1.29</v>
      </c>
      <c r="U7" s="582">
        <v>266.67</v>
      </c>
      <c r="V7" s="582">
        <v>6.0000000000000001E-3</v>
      </c>
      <c r="W7" s="582">
        <v>0</v>
      </c>
      <c r="X7" s="583">
        <v>0.05</v>
      </c>
    </row>
    <row r="8" spans="1:24" s="18" customFormat="1" ht="39" customHeight="1">
      <c r="A8" s="132"/>
      <c r="B8" s="106"/>
      <c r="C8" s="173">
        <v>65</v>
      </c>
      <c r="D8" s="259" t="s">
        <v>50</v>
      </c>
      <c r="E8" s="501" t="s">
        <v>56</v>
      </c>
      <c r="F8" s="580">
        <v>150</v>
      </c>
      <c r="G8" s="668"/>
      <c r="H8" s="581">
        <v>6.45</v>
      </c>
      <c r="I8" s="582">
        <v>4.05</v>
      </c>
      <c r="J8" s="583">
        <v>40.200000000000003</v>
      </c>
      <c r="K8" s="584">
        <v>223.65</v>
      </c>
      <c r="L8" s="310">
        <v>0.08</v>
      </c>
      <c r="M8" s="98">
        <v>0.02</v>
      </c>
      <c r="N8" s="13">
        <v>0</v>
      </c>
      <c r="O8" s="13">
        <v>30</v>
      </c>
      <c r="P8" s="47">
        <v>0.11</v>
      </c>
      <c r="Q8" s="98">
        <v>13.05</v>
      </c>
      <c r="R8" s="13">
        <v>58.34</v>
      </c>
      <c r="S8" s="13">
        <v>22.53</v>
      </c>
      <c r="T8" s="13">
        <v>1.25</v>
      </c>
      <c r="U8" s="13">
        <v>1.1000000000000001</v>
      </c>
      <c r="V8" s="13">
        <v>0</v>
      </c>
      <c r="W8" s="13">
        <v>0</v>
      </c>
      <c r="X8" s="50">
        <v>0</v>
      </c>
    </row>
    <row r="9" spans="1:24" s="18" customFormat="1" ht="39" customHeight="1">
      <c r="A9" s="132"/>
      <c r="B9" s="106"/>
      <c r="C9" s="267">
        <v>107</v>
      </c>
      <c r="D9" s="222" t="s">
        <v>18</v>
      </c>
      <c r="E9" s="274" t="s">
        <v>148</v>
      </c>
      <c r="F9" s="172">
        <v>200</v>
      </c>
      <c r="G9" s="329"/>
      <c r="H9" s="309">
        <v>0.8</v>
      </c>
      <c r="I9" s="17">
        <v>0.2</v>
      </c>
      <c r="J9" s="43">
        <v>23.2</v>
      </c>
      <c r="K9" s="242">
        <v>94.4</v>
      </c>
      <c r="L9" s="357">
        <v>0.02</v>
      </c>
      <c r="M9" s="21"/>
      <c r="N9" s="22">
        <v>4</v>
      </c>
      <c r="O9" s="22">
        <v>0</v>
      </c>
      <c r="P9" s="50"/>
      <c r="Q9" s="21">
        <v>16</v>
      </c>
      <c r="R9" s="22">
        <v>18</v>
      </c>
      <c r="S9" s="22">
        <v>10</v>
      </c>
      <c r="T9" s="22">
        <v>0.4</v>
      </c>
      <c r="U9" s="22"/>
      <c r="V9" s="22"/>
      <c r="W9" s="22"/>
      <c r="X9" s="50"/>
    </row>
    <row r="10" spans="1:24" s="18" customFormat="1" ht="39" customHeight="1">
      <c r="A10" s="132"/>
      <c r="B10" s="106"/>
      <c r="C10" s="267">
        <v>119</v>
      </c>
      <c r="D10" s="259" t="s">
        <v>14</v>
      </c>
      <c r="E10" s="261" t="s">
        <v>57</v>
      </c>
      <c r="F10" s="212">
        <v>20</v>
      </c>
      <c r="G10" s="669"/>
      <c r="H10" s="357">
        <v>1.4</v>
      </c>
      <c r="I10" s="22">
        <v>0.14000000000000001</v>
      </c>
      <c r="J10" s="50">
        <v>8.8000000000000007</v>
      </c>
      <c r="K10" s="585">
        <v>48</v>
      </c>
      <c r="L10" s="357">
        <v>0.02</v>
      </c>
      <c r="M10" s="21">
        <v>6.0000000000000001E-3</v>
      </c>
      <c r="N10" s="22">
        <v>0</v>
      </c>
      <c r="O10" s="22">
        <v>0</v>
      </c>
      <c r="P10" s="50">
        <v>0</v>
      </c>
      <c r="Q10" s="357">
        <v>7.4</v>
      </c>
      <c r="R10" s="22">
        <v>43.6</v>
      </c>
      <c r="S10" s="22">
        <v>13</v>
      </c>
      <c r="T10" s="22">
        <v>0.56000000000000005</v>
      </c>
      <c r="U10" s="22">
        <v>18.600000000000001</v>
      </c>
      <c r="V10" s="22">
        <v>5.9999999999999995E-4</v>
      </c>
      <c r="W10" s="22">
        <v>1E-3</v>
      </c>
      <c r="X10" s="50">
        <v>0</v>
      </c>
    </row>
    <row r="11" spans="1:24" s="18" customFormat="1" ht="39" customHeight="1">
      <c r="A11" s="132"/>
      <c r="B11" s="106"/>
      <c r="C11" s="173">
        <v>120</v>
      </c>
      <c r="D11" s="259" t="s">
        <v>15</v>
      </c>
      <c r="E11" s="261" t="s">
        <v>48</v>
      </c>
      <c r="F11" s="212">
        <v>20</v>
      </c>
      <c r="G11" s="669"/>
      <c r="H11" s="357">
        <v>1.1399999999999999</v>
      </c>
      <c r="I11" s="22">
        <v>0.22</v>
      </c>
      <c r="J11" s="50">
        <v>7.44</v>
      </c>
      <c r="K11" s="585">
        <v>36.26</v>
      </c>
      <c r="L11" s="357">
        <v>0.02</v>
      </c>
      <c r="M11" s="21">
        <v>2.4E-2</v>
      </c>
      <c r="N11" s="22">
        <v>0.08</v>
      </c>
      <c r="O11" s="22">
        <v>0</v>
      </c>
      <c r="P11" s="50">
        <v>0</v>
      </c>
      <c r="Q11" s="357">
        <v>6.8</v>
      </c>
      <c r="R11" s="22">
        <v>24</v>
      </c>
      <c r="S11" s="22">
        <v>8.1999999999999993</v>
      </c>
      <c r="T11" s="22">
        <v>0.46</v>
      </c>
      <c r="U11" s="22">
        <v>73.5</v>
      </c>
      <c r="V11" s="22">
        <v>2E-3</v>
      </c>
      <c r="W11" s="22">
        <v>2E-3</v>
      </c>
      <c r="X11" s="50">
        <v>1.2E-2</v>
      </c>
    </row>
    <row r="12" spans="1:24" s="18" customFormat="1" ht="39" customHeight="1">
      <c r="A12" s="132"/>
      <c r="B12" s="106"/>
      <c r="C12" s="917"/>
      <c r="D12" s="586"/>
      <c r="E12" s="408" t="s">
        <v>21</v>
      </c>
      <c r="F12" s="212">
        <f>F6+F7+F8+F9+F10+F11</f>
        <v>540</v>
      </c>
      <c r="G12" s="212"/>
      <c r="H12" s="255">
        <f t="shared" ref="H12:X12" si="0">H6+H7+H8+H9+H10+H11</f>
        <v>25.09</v>
      </c>
      <c r="I12" s="36">
        <f t="shared" si="0"/>
        <v>18.619999999999997</v>
      </c>
      <c r="J12" s="78">
        <f t="shared" si="0"/>
        <v>83.96</v>
      </c>
      <c r="K12" s="624">
        <f t="shared" si="0"/>
        <v>606.93999999999994</v>
      </c>
      <c r="L12" s="255">
        <f t="shared" si="0"/>
        <v>0.21</v>
      </c>
      <c r="M12" s="36">
        <f t="shared" si="0"/>
        <v>0.18</v>
      </c>
      <c r="N12" s="36">
        <f t="shared" si="0"/>
        <v>11.08</v>
      </c>
      <c r="O12" s="36">
        <f t="shared" si="0"/>
        <v>89</v>
      </c>
      <c r="P12" s="348">
        <f t="shared" si="0"/>
        <v>0.11</v>
      </c>
      <c r="Q12" s="255">
        <f t="shared" si="0"/>
        <v>74.070000000000007</v>
      </c>
      <c r="R12" s="36">
        <f t="shared" si="0"/>
        <v>296.24</v>
      </c>
      <c r="S12" s="36">
        <f t="shared" si="0"/>
        <v>85.220000000000013</v>
      </c>
      <c r="T12" s="36">
        <f t="shared" si="0"/>
        <v>4.32</v>
      </c>
      <c r="U12" s="36">
        <f t="shared" si="0"/>
        <v>477.47</v>
      </c>
      <c r="V12" s="36">
        <f t="shared" si="0"/>
        <v>8.6E-3</v>
      </c>
      <c r="W12" s="36">
        <f t="shared" si="0"/>
        <v>3.2000000000000002E-3</v>
      </c>
      <c r="X12" s="78">
        <f t="shared" si="0"/>
        <v>6.2E-2</v>
      </c>
    </row>
    <row r="13" spans="1:24" s="18" customFormat="1" ht="39" customHeight="1" thickBot="1">
      <c r="A13" s="436"/>
      <c r="B13" s="106"/>
      <c r="C13" s="917"/>
      <c r="D13" s="171"/>
      <c r="E13" s="409" t="s">
        <v>22</v>
      </c>
      <c r="F13" s="251"/>
      <c r="G13" s="251"/>
      <c r="H13" s="317"/>
      <c r="I13" s="193"/>
      <c r="J13" s="194"/>
      <c r="K13" s="435">
        <f>K12/23.5</f>
        <v>25.82723404255319</v>
      </c>
      <c r="L13" s="317"/>
      <c r="M13" s="263"/>
      <c r="N13" s="193"/>
      <c r="O13" s="193"/>
      <c r="P13" s="280"/>
      <c r="Q13" s="317"/>
      <c r="R13" s="193"/>
      <c r="S13" s="193"/>
      <c r="T13" s="193"/>
      <c r="U13" s="193"/>
      <c r="V13" s="193"/>
      <c r="W13" s="193"/>
      <c r="X13" s="194"/>
    </row>
    <row r="14" spans="1:24" s="18" customFormat="1" ht="39" customHeight="1">
      <c r="A14" s="184" t="s">
        <v>7</v>
      </c>
      <c r="B14" s="530"/>
      <c r="C14" s="644">
        <v>23</v>
      </c>
      <c r="D14" s="530" t="s">
        <v>20</v>
      </c>
      <c r="E14" s="954" t="s">
        <v>164</v>
      </c>
      <c r="F14" s="836">
        <v>60</v>
      </c>
      <c r="G14" s="195"/>
      <c r="H14" s="467">
        <v>0.24</v>
      </c>
      <c r="I14" s="53">
        <v>0.06</v>
      </c>
      <c r="J14" s="54">
        <v>1.68</v>
      </c>
      <c r="K14" s="461">
        <v>10.199999999999999</v>
      </c>
      <c r="L14" s="465">
        <v>0.03</v>
      </c>
      <c r="M14" s="53">
        <v>0.02</v>
      </c>
      <c r="N14" s="53">
        <v>10.5</v>
      </c>
      <c r="O14" s="53">
        <v>40</v>
      </c>
      <c r="P14" s="531">
        <v>0</v>
      </c>
      <c r="Q14" s="465">
        <v>11.1</v>
      </c>
      <c r="R14" s="53">
        <v>20.399999999999999</v>
      </c>
      <c r="S14" s="53">
        <v>10.199999999999999</v>
      </c>
      <c r="T14" s="53">
        <v>0.45</v>
      </c>
      <c r="U14" s="53">
        <v>145.80000000000001</v>
      </c>
      <c r="V14" s="53">
        <v>5.9999999999999995E-4</v>
      </c>
      <c r="W14" s="53">
        <v>2.0000000000000001E-4</v>
      </c>
      <c r="X14" s="54">
        <v>0.01</v>
      </c>
    </row>
    <row r="15" spans="1:24" s="18" customFormat="1" ht="39" customHeight="1">
      <c r="A15" s="132"/>
      <c r="B15" s="259"/>
      <c r="C15" s="127">
        <v>33</v>
      </c>
      <c r="D15" s="259" t="s">
        <v>9</v>
      </c>
      <c r="E15" s="955" t="s">
        <v>62</v>
      </c>
      <c r="F15" s="837">
        <v>200</v>
      </c>
      <c r="G15" s="173"/>
      <c r="H15" s="265">
        <v>6.4</v>
      </c>
      <c r="I15" s="102">
        <v>6.2</v>
      </c>
      <c r="J15" s="264">
        <v>12.2</v>
      </c>
      <c r="K15" s="518">
        <v>130.6</v>
      </c>
      <c r="L15" s="310">
        <v>0.08</v>
      </c>
      <c r="M15" s="13">
        <v>0.08</v>
      </c>
      <c r="N15" s="13">
        <v>6.8</v>
      </c>
      <c r="O15" s="13">
        <v>180</v>
      </c>
      <c r="P15" s="25">
        <v>0</v>
      </c>
      <c r="Q15" s="310">
        <v>36.799999999999997</v>
      </c>
      <c r="R15" s="13">
        <v>76.2</v>
      </c>
      <c r="S15" s="13">
        <v>23.2</v>
      </c>
      <c r="T15" s="13">
        <v>0.8</v>
      </c>
      <c r="U15" s="13">
        <v>466.22</v>
      </c>
      <c r="V15" s="13">
        <v>6.0000000000000001E-3</v>
      </c>
      <c r="W15" s="13">
        <v>2E-3</v>
      </c>
      <c r="X15" s="50">
        <v>0.04</v>
      </c>
    </row>
    <row r="16" spans="1:24" s="18" customFormat="1" ht="39" customHeight="1">
      <c r="A16" s="133"/>
      <c r="B16" s="202" t="s">
        <v>76</v>
      </c>
      <c r="C16" s="208">
        <v>42</v>
      </c>
      <c r="D16" s="305" t="s">
        <v>10</v>
      </c>
      <c r="E16" s="956" t="s">
        <v>116</v>
      </c>
      <c r="F16" s="839">
        <v>90</v>
      </c>
      <c r="G16" s="230"/>
      <c r="H16" s="901">
        <v>18.7</v>
      </c>
      <c r="I16" s="591">
        <v>19.2</v>
      </c>
      <c r="J16" s="592">
        <v>7.5</v>
      </c>
      <c r="K16" s="593">
        <v>278.27999999999997</v>
      </c>
      <c r="L16" s="590">
        <v>7.0000000000000007E-2</v>
      </c>
      <c r="M16" s="591">
        <v>0.1</v>
      </c>
      <c r="N16" s="591">
        <v>1.36</v>
      </c>
      <c r="O16" s="591">
        <v>36</v>
      </c>
      <c r="P16" s="679">
        <v>0.11</v>
      </c>
      <c r="Q16" s="590">
        <v>25.02</v>
      </c>
      <c r="R16" s="591">
        <v>174.5</v>
      </c>
      <c r="S16" s="591">
        <v>21.92</v>
      </c>
      <c r="T16" s="591">
        <v>2.04</v>
      </c>
      <c r="U16" s="591">
        <v>188.73</v>
      </c>
      <c r="V16" s="591">
        <v>4.4999999999999997E-3</v>
      </c>
      <c r="W16" s="591">
        <v>1.8E-3</v>
      </c>
      <c r="X16" s="71">
        <v>3.5999999999999997E-2</v>
      </c>
    </row>
    <row r="17" spans="1:24" s="18" customFormat="1" ht="39" customHeight="1">
      <c r="A17" s="133"/>
      <c r="B17" s="840" t="s">
        <v>78</v>
      </c>
      <c r="C17" s="237">
        <v>126</v>
      </c>
      <c r="D17" s="306" t="s">
        <v>10</v>
      </c>
      <c r="E17" s="448" t="s">
        <v>168</v>
      </c>
      <c r="F17" s="454">
        <v>90</v>
      </c>
      <c r="G17" s="231"/>
      <c r="H17" s="312">
        <v>14.31</v>
      </c>
      <c r="I17" s="62">
        <v>28.8</v>
      </c>
      <c r="J17" s="96">
        <v>4.68</v>
      </c>
      <c r="K17" s="460">
        <v>335.52</v>
      </c>
      <c r="L17" s="462">
        <v>0.45</v>
      </c>
      <c r="M17" s="62">
        <v>0.15</v>
      </c>
      <c r="N17" s="62">
        <v>1.08</v>
      </c>
      <c r="O17" s="62">
        <v>10</v>
      </c>
      <c r="P17" s="63">
        <v>0.44</v>
      </c>
      <c r="Q17" s="462">
        <v>31.51</v>
      </c>
      <c r="R17" s="62">
        <v>183.68</v>
      </c>
      <c r="S17" s="62">
        <v>28.68</v>
      </c>
      <c r="T17" s="62">
        <v>1.88</v>
      </c>
      <c r="U17" s="62">
        <v>322.18</v>
      </c>
      <c r="V17" s="62">
        <v>2.3E-3</v>
      </c>
      <c r="W17" s="62">
        <v>1.7999999999999999E-2</v>
      </c>
      <c r="X17" s="96">
        <v>0.01</v>
      </c>
    </row>
    <row r="18" spans="1:24" s="18" customFormat="1" ht="48" customHeight="1">
      <c r="A18" s="134"/>
      <c r="B18" s="154" t="s">
        <v>76</v>
      </c>
      <c r="C18" s="208">
        <v>247</v>
      </c>
      <c r="D18" s="305" t="s">
        <v>66</v>
      </c>
      <c r="E18" s="957" t="s">
        <v>150</v>
      </c>
      <c r="F18" s="208">
        <v>150</v>
      </c>
      <c r="G18" s="230"/>
      <c r="H18" s="901">
        <v>3.37</v>
      </c>
      <c r="I18" s="591">
        <v>7.15</v>
      </c>
      <c r="J18" s="679">
        <v>17.5</v>
      </c>
      <c r="K18" s="510">
        <v>148.66</v>
      </c>
      <c r="L18" s="590">
        <v>0.12</v>
      </c>
      <c r="M18" s="901">
        <v>0.12</v>
      </c>
      <c r="N18" s="591">
        <v>18.57</v>
      </c>
      <c r="O18" s="591">
        <v>90</v>
      </c>
      <c r="P18" s="679">
        <v>0.09</v>
      </c>
      <c r="Q18" s="590">
        <v>43.3</v>
      </c>
      <c r="R18" s="591">
        <v>85.5</v>
      </c>
      <c r="S18" s="591">
        <v>28.93</v>
      </c>
      <c r="T18" s="591">
        <v>1.32</v>
      </c>
      <c r="U18" s="591">
        <v>556.63</v>
      </c>
      <c r="V18" s="591">
        <v>0</v>
      </c>
      <c r="W18" s="591">
        <v>0</v>
      </c>
      <c r="X18" s="592">
        <v>0.03</v>
      </c>
    </row>
    <row r="19" spans="1:24" s="18" customFormat="1" ht="48" customHeight="1">
      <c r="A19" s="134"/>
      <c r="B19" s="155" t="s">
        <v>78</v>
      </c>
      <c r="C19" s="209">
        <v>22</v>
      </c>
      <c r="D19" s="306" t="s">
        <v>66</v>
      </c>
      <c r="E19" s="958" t="s">
        <v>174</v>
      </c>
      <c r="F19" s="209">
        <v>150</v>
      </c>
      <c r="G19" s="231"/>
      <c r="H19" s="312">
        <v>2.4</v>
      </c>
      <c r="I19" s="62">
        <v>6.9</v>
      </c>
      <c r="J19" s="63">
        <v>14.1</v>
      </c>
      <c r="K19" s="313">
        <v>128.85</v>
      </c>
      <c r="L19" s="312">
        <v>0.09</v>
      </c>
      <c r="M19" s="312">
        <v>7.0000000000000001E-3</v>
      </c>
      <c r="N19" s="62">
        <v>21.27</v>
      </c>
      <c r="O19" s="62">
        <v>420</v>
      </c>
      <c r="P19" s="63">
        <v>6.0000000000000001E-3</v>
      </c>
      <c r="Q19" s="462">
        <v>47.33</v>
      </c>
      <c r="R19" s="62">
        <v>66.89</v>
      </c>
      <c r="S19" s="62">
        <v>29.4</v>
      </c>
      <c r="T19" s="62">
        <v>1.08</v>
      </c>
      <c r="U19" s="62">
        <v>35.24</v>
      </c>
      <c r="V19" s="62">
        <v>5.3E-3</v>
      </c>
      <c r="W19" s="62">
        <v>4.0000000000000002E-4</v>
      </c>
      <c r="X19" s="96">
        <v>0.03</v>
      </c>
    </row>
    <row r="20" spans="1:24" s="18" customFormat="1" ht="39" customHeight="1">
      <c r="A20" s="134"/>
      <c r="B20" s="285"/>
      <c r="C20" s="213">
        <v>114</v>
      </c>
      <c r="D20" s="189" t="s">
        <v>46</v>
      </c>
      <c r="E20" s="959" t="s">
        <v>53</v>
      </c>
      <c r="F20" s="439">
        <v>200</v>
      </c>
      <c r="G20" s="189"/>
      <c r="H20" s="309">
        <v>0.2</v>
      </c>
      <c r="I20" s="17">
        <v>0</v>
      </c>
      <c r="J20" s="43">
        <v>11</v>
      </c>
      <c r="K20" s="331">
        <v>44.8</v>
      </c>
      <c r="L20" s="309">
        <v>0</v>
      </c>
      <c r="M20" s="19">
        <v>0</v>
      </c>
      <c r="N20" s="17">
        <v>0.08</v>
      </c>
      <c r="O20" s="17">
        <v>0</v>
      </c>
      <c r="P20" s="20">
        <v>0</v>
      </c>
      <c r="Q20" s="309">
        <v>13.56</v>
      </c>
      <c r="R20" s="17">
        <v>7.66</v>
      </c>
      <c r="S20" s="17">
        <v>4.08</v>
      </c>
      <c r="T20" s="17">
        <v>0.8</v>
      </c>
      <c r="U20" s="17">
        <v>0.68</v>
      </c>
      <c r="V20" s="17">
        <v>0</v>
      </c>
      <c r="W20" s="17">
        <v>0</v>
      </c>
      <c r="X20" s="43">
        <v>0</v>
      </c>
    </row>
    <row r="21" spans="1:24" s="18" customFormat="1" ht="29.25" customHeight="1">
      <c r="A21" s="134"/>
      <c r="B21" s="285"/>
      <c r="C21" s="518">
        <v>119</v>
      </c>
      <c r="D21" s="259" t="s">
        <v>14</v>
      </c>
      <c r="E21" s="960" t="s">
        <v>57</v>
      </c>
      <c r="F21" s="838">
        <v>30</v>
      </c>
      <c r="G21" s="173"/>
      <c r="H21" s="21">
        <v>2.13</v>
      </c>
      <c r="I21" s="22">
        <v>0.21</v>
      </c>
      <c r="J21" s="50">
        <v>13.26</v>
      </c>
      <c r="K21" s="585">
        <v>72</v>
      </c>
      <c r="L21" s="357">
        <v>0.03</v>
      </c>
      <c r="M21" s="22">
        <v>0.01</v>
      </c>
      <c r="N21" s="22">
        <v>0</v>
      </c>
      <c r="O21" s="22">
        <v>0</v>
      </c>
      <c r="P21" s="23">
        <v>0</v>
      </c>
      <c r="Q21" s="357">
        <v>11.1</v>
      </c>
      <c r="R21" s="22">
        <v>65.400000000000006</v>
      </c>
      <c r="S21" s="22">
        <v>19.5</v>
      </c>
      <c r="T21" s="22">
        <v>0.84</v>
      </c>
      <c r="U21" s="22">
        <v>27.9</v>
      </c>
      <c r="V21" s="22">
        <v>1E-3</v>
      </c>
      <c r="W21" s="22">
        <v>2E-3</v>
      </c>
      <c r="X21" s="50">
        <v>0</v>
      </c>
    </row>
    <row r="22" spans="1:24" s="18" customFormat="1" ht="39" customHeight="1">
      <c r="A22" s="134"/>
      <c r="B22" s="285"/>
      <c r="C22" s="127">
        <v>120</v>
      </c>
      <c r="D22" s="259" t="s">
        <v>15</v>
      </c>
      <c r="E22" s="960" t="s">
        <v>48</v>
      </c>
      <c r="F22" s="838">
        <v>20</v>
      </c>
      <c r="G22" s="173"/>
      <c r="H22" s="21">
        <v>1.1399999999999999</v>
      </c>
      <c r="I22" s="22">
        <v>0.22</v>
      </c>
      <c r="J22" s="50">
        <v>7.44</v>
      </c>
      <c r="K22" s="585">
        <v>36.26</v>
      </c>
      <c r="L22" s="357">
        <v>0.02</v>
      </c>
      <c r="M22" s="22">
        <v>2.4E-2</v>
      </c>
      <c r="N22" s="22">
        <v>0.08</v>
      </c>
      <c r="O22" s="22">
        <v>0</v>
      </c>
      <c r="P22" s="23">
        <v>0</v>
      </c>
      <c r="Q22" s="357">
        <v>6.8</v>
      </c>
      <c r="R22" s="22">
        <v>24</v>
      </c>
      <c r="S22" s="22">
        <v>8.1999999999999993</v>
      </c>
      <c r="T22" s="22">
        <v>0.46</v>
      </c>
      <c r="U22" s="22">
        <v>73.5</v>
      </c>
      <c r="V22" s="22">
        <v>2E-3</v>
      </c>
      <c r="W22" s="22">
        <v>2E-3</v>
      </c>
      <c r="X22" s="50">
        <v>1.2E-2</v>
      </c>
    </row>
    <row r="23" spans="1:24" s="18" customFormat="1" ht="39" customHeight="1">
      <c r="A23" s="134"/>
      <c r="B23" s="202"/>
      <c r="C23" s="561"/>
      <c r="D23" s="743"/>
      <c r="E23" s="961" t="s">
        <v>21</v>
      </c>
      <c r="F23" s="841">
        <f>F14+F15+F16+F18+F20+F21+F22</f>
        <v>750</v>
      </c>
      <c r="G23" s="382"/>
      <c r="H23" s="698">
        <f>H14+H15+H16+H18+H20+H21+H22</f>
        <v>32.18</v>
      </c>
      <c r="I23" s="596">
        <f t="shared" ref="I23:X23" si="1">I14+I15+I16+I18+I20+I21+I22</f>
        <v>33.04</v>
      </c>
      <c r="J23" s="597">
        <f t="shared" si="1"/>
        <v>70.58</v>
      </c>
      <c r="K23" s="656">
        <f t="shared" si="1"/>
        <v>720.79999999999984</v>
      </c>
      <c r="L23" s="595">
        <f t="shared" si="1"/>
        <v>0.35</v>
      </c>
      <c r="M23" s="596">
        <f t="shared" si="1"/>
        <v>0.35400000000000004</v>
      </c>
      <c r="N23" s="596">
        <f t="shared" si="1"/>
        <v>37.39</v>
      </c>
      <c r="O23" s="596">
        <f t="shared" si="1"/>
        <v>346</v>
      </c>
      <c r="P23" s="680">
        <f t="shared" si="1"/>
        <v>0.2</v>
      </c>
      <c r="Q23" s="595">
        <f t="shared" si="1"/>
        <v>147.68</v>
      </c>
      <c r="R23" s="596">
        <f t="shared" si="1"/>
        <v>453.66000000000008</v>
      </c>
      <c r="S23" s="596">
        <f t="shared" si="1"/>
        <v>116.03</v>
      </c>
      <c r="T23" s="596">
        <f t="shared" si="1"/>
        <v>6.71</v>
      </c>
      <c r="U23" s="596">
        <f t="shared" si="1"/>
        <v>1459.4600000000003</v>
      </c>
      <c r="V23" s="596">
        <f t="shared" si="1"/>
        <v>1.41E-2</v>
      </c>
      <c r="W23" s="596">
        <f t="shared" si="1"/>
        <v>8.0000000000000002E-3</v>
      </c>
      <c r="X23" s="597">
        <f t="shared" si="1"/>
        <v>0.128</v>
      </c>
    </row>
    <row r="24" spans="1:24" s="18" customFormat="1" ht="39" customHeight="1">
      <c r="A24" s="134"/>
      <c r="B24" s="815"/>
      <c r="C24" s="562"/>
      <c r="D24" s="750"/>
      <c r="E24" s="962" t="s">
        <v>21</v>
      </c>
      <c r="F24" s="842">
        <f>F14+F15+F17+F18+F20+F21+F22</f>
        <v>750</v>
      </c>
      <c r="G24" s="381"/>
      <c r="H24" s="887">
        <f>H14+H15+H17+H19+H20+H21+H22</f>
        <v>26.82</v>
      </c>
      <c r="I24" s="635">
        <f t="shared" ref="I24:X24" si="2">I14+I15+I17+I19+I20+I21+I22</f>
        <v>42.39</v>
      </c>
      <c r="J24" s="639">
        <f t="shared" si="2"/>
        <v>64.36</v>
      </c>
      <c r="K24" s="678">
        <f t="shared" si="2"/>
        <v>758.2299999999999</v>
      </c>
      <c r="L24" s="638">
        <f t="shared" si="2"/>
        <v>0.70000000000000007</v>
      </c>
      <c r="M24" s="635">
        <f t="shared" si="2"/>
        <v>0.29100000000000004</v>
      </c>
      <c r="N24" s="635">
        <f t="shared" si="2"/>
        <v>39.81</v>
      </c>
      <c r="O24" s="635">
        <f t="shared" si="2"/>
        <v>650</v>
      </c>
      <c r="P24" s="642">
        <f t="shared" si="2"/>
        <v>0.44600000000000001</v>
      </c>
      <c r="Q24" s="638">
        <f t="shared" si="2"/>
        <v>158.19999999999999</v>
      </c>
      <c r="R24" s="635">
        <f t="shared" si="2"/>
        <v>444.23</v>
      </c>
      <c r="S24" s="635">
        <f t="shared" si="2"/>
        <v>123.25999999999999</v>
      </c>
      <c r="T24" s="635">
        <f t="shared" si="2"/>
        <v>6.31</v>
      </c>
      <c r="U24" s="635">
        <f t="shared" si="2"/>
        <v>1071.52</v>
      </c>
      <c r="V24" s="635">
        <f t="shared" si="2"/>
        <v>1.72E-2</v>
      </c>
      <c r="W24" s="635">
        <f t="shared" si="2"/>
        <v>2.4600000000000004E-2</v>
      </c>
      <c r="X24" s="639">
        <f t="shared" si="2"/>
        <v>0.10199999999999999</v>
      </c>
    </row>
    <row r="25" spans="1:24" s="18" customFormat="1" ht="39" customHeight="1">
      <c r="A25" s="134"/>
      <c r="B25" s="813"/>
      <c r="C25" s="563"/>
      <c r="D25" s="746"/>
      <c r="E25" s="963" t="s">
        <v>22</v>
      </c>
      <c r="F25" s="722"/>
      <c r="G25" s="602"/>
      <c r="H25" s="698"/>
      <c r="I25" s="596"/>
      <c r="J25" s="597"/>
      <c r="K25" s="805">
        <f>K23/23.5</f>
        <v>30.672340425531907</v>
      </c>
      <c r="L25" s="595"/>
      <c r="M25" s="596"/>
      <c r="N25" s="596"/>
      <c r="O25" s="596"/>
      <c r="P25" s="680"/>
      <c r="Q25" s="595"/>
      <c r="R25" s="596"/>
      <c r="S25" s="596"/>
      <c r="T25" s="596"/>
      <c r="U25" s="596"/>
      <c r="V25" s="596"/>
      <c r="W25" s="596"/>
      <c r="X25" s="597"/>
    </row>
    <row r="26" spans="1:24" s="18" customFormat="1" ht="39" customHeight="1" thickBot="1">
      <c r="A26" s="339"/>
      <c r="B26" s="728"/>
      <c r="C26" s="753"/>
      <c r="D26" s="752"/>
      <c r="E26" s="964" t="s">
        <v>22</v>
      </c>
      <c r="F26" s="843"/>
      <c r="G26" s="234"/>
      <c r="H26" s="699"/>
      <c r="I26" s="608"/>
      <c r="J26" s="609"/>
      <c r="K26" s="610">
        <f>K24/23.5</f>
        <v>32.265106382978722</v>
      </c>
      <c r="L26" s="607"/>
      <c r="M26" s="608"/>
      <c r="N26" s="608"/>
      <c r="O26" s="608"/>
      <c r="P26" s="681"/>
      <c r="Q26" s="607"/>
      <c r="R26" s="608"/>
      <c r="S26" s="608"/>
      <c r="T26" s="608"/>
      <c r="U26" s="608"/>
      <c r="V26" s="608"/>
      <c r="W26" s="608"/>
      <c r="X26" s="609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A29" s="67" t="s">
        <v>68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69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X40"/>
  <sheetViews>
    <sheetView topLeftCell="A13" zoomScale="60" zoomScaleNormal="60" workbookViewId="0">
      <selection activeCell="C22" sqref="C22:X22"/>
    </sheetView>
  </sheetViews>
  <sheetFormatPr defaultRowHeight="14.4"/>
  <cols>
    <col min="1" max="2" width="19.6640625" customWidth="1"/>
    <col min="3" max="3" width="16.10937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3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80"/>
      <c r="C4" s="130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3"/>
    </row>
    <row r="5" spans="1:24" s="18" customFormat="1" ht="47.4" thickBot="1">
      <c r="A5" s="181" t="s">
        <v>0</v>
      </c>
      <c r="B5" s="181"/>
      <c r="C5" s="131" t="s">
        <v>41</v>
      </c>
      <c r="D5" s="437" t="s">
        <v>42</v>
      </c>
      <c r="E5" s="131" t="s">
        <v>39</v>
      </c>
      <c r="F5" s="125" t="s">
        <v>27</v>
      </c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489" t="s">
        <v>137</v>
      </c>
    </row>
    <row r="6" spans="1:24" s="18" customFormat="1" ht="15.6">
      <c r="A6" s="846"/>
      <c r="B6" s="150"/>
      <c r="C6" s="578">
        <v>28</v>
      </c>
      <c r="D6" s="286" t="s">
        <v>20</v>
      </c>
      <c r="E6" s="579" t="s">
        <v>167</v>
      </c>
      <c r="F6" s="534">
        <v>60</v>
      </c>
      <c r="G6" s="667"/>
      <c r="H6" s="671">
        <v>0.42</v>
      </c>
      <c r="I6" s="672">
        <v>0.06</v>
      </c>
      <c r="J6" s="673">
        <v>1.02</v>
      </c>
      <c r="K6" s="674">
        <v>6.18</v>
      </c>
      <c r="L6" s="702">
        <v>0.02</v>
      </c>
      <c r="M6" s="467">
        <v>0.02</v>
      </c>
      <c r="N6" s="53">
        <v>6</v>
      </c>
      <c r="O6" s="53">
        <v>10</v>
      </c>
      <c r="P6" s="54">
        <v>0</v>
      </c>
      <c r="Q6" s="467">
        <v>13.8</v>
      </c>
      <c r="R6" s="53">
        <v>25.2</v>
      </c>
      <c r="S6" s="53">
        <v>8.4</v>
      </c>
      <c r="T6" s="53">
        <v>0.36</v>
      </c>
      <c r="U6" s="53">
        <v>117.6</v>
      </c>
      <c r="V6" s="53">
        <v>0</v>
      </c>
      <c r="W6" s="53">
        <v>2.0000000000000001E-4</v>
      </c>
      <c r="X6" s="54">
        <v>0</v>
      </c>
    </row>
    <row r="7" spans="1:24" s="18" customFormat="1" ht="32.25" customHeight="1">
      <c r="A7" s="846"/>
      <c r="B7" s="154" t="s">
        <v>76</v>
      </c>
      <c r="C7" s="208">
        <v>90</v>
      </c>
      <c r="D7" s="305" t="s">
        <v>88</v>
      </c>
      <c r="E7" s="447" t="s">
        <v>59</v>
      </c>
      <c r="F7" s="453">
        <v>90</v>
      </c>
      <c r="G7" s="208"/>
      <c r="H7" s="320">
        <v>15.2</v>
      </c>
      <c r="I7" s="59">
        <v>14.04</v>
      </c>
      <c r="J7" s="95">
        <v>8.9</v>
      </c>
      <c r="K7" s="459">
        <v>222.75</v>
      </c>
      <c r="L7" s="320">
        <v>0.37</v>
      </c>
      <c r="M7" s="59">
        <v>0.15</v>
      </c>
      <c r="N7" s="59">
        <v>0.09</v>
      </c>
      <c r="O7" s="59">
        <v>25.83</v>
      </c>
      <c r="P7" s="60">
        <v>0.16</v>
      </c>
      <c r="Q7" s="320">
        <v>54.18</v>
      </c>
      <c r="R7" s="59">
        <v>117.54</v>
      </c>
      <c r="S7" s="59">
        <v>24.8</v>
      </c>
      <c r="T7" s="59">
        <v>1.6</v>
      </c>
      <c r="U7" s="59">
        <v>268.38</v>
      </c>
      <c r="V7" s="59">
        <v>7.0000000000000001E-3</v>
      </c>
      <c r="W7" s="59">
        <v>2.7000000000000001E-3</v>
      </c>
      <c r="X7" s="95">
        <v>0.09</v>
      </c>
    </row>
    <row r="8" spans="1:24" s="18" customFormat="1" ht="36.75" customHeight="1">
      <c r="A8" s="846"/>
      <c r="B8" s="155" t="s">
        <v>77</v>
      </c>
      <c r="C8" s="209">
        <v>88</v>
      </c>
      <c r="D8" s="306" t="s">
        <v>10</v>
      </c>
      <c r="E8" s="448" t="s">
        <v>126</v>
      </c>
      <c r="F8" s="454">
        <v>90</v>
      </c>
      <c r="G8" s="209"/>
      <c r="H8" s="462">
        <v>18</v>
      </c>
      <c r="I8" s="62">
        <v>16.5</v>
      </c>
      <c r="J8" s="96">
        <v>2.89</v>
      </c>
      <c r="K8" s="460">
        <v>232.8</v>
      </c>
      <c r="L8" s="576">
        <v>0.05</v>
      </c>
      <c r="M8" s="100">
        <v>0.13</v>
      </c>
      <c r="N8" s="100">
        <v>0.55000000000000004</v>
      </c>
      <c r="O8" s="100">
        <v>0</v>
      </c>
      <c r="P8" s="661">
        <v>0</v>
      </c>
      <c r="Q8" s="576">
        <v>11.7</v>
      </c>
      <c r="R8" s="100">
        <v>170.76</v>
      </c>
      <c r="S8" s="100">
        <v>22.04</v>
      </c>
      <c r="T8" s="100">
        <v>2.4700000000000002</v>
      </c>
      <c r="U8" s="100">
        <v>302.3</v>
      </c>
      <c r="V8" s="100">
        <v>7.0000000000000001E-3</v>
      </c>
      <c r="W8" s="100">
        <v>0</v>
      </c>
      <c r="X8" s="577">
        <v>5.8999999999999997E-2</v>
      </c>
    </row>
    <row r="9" spans="1:24" s="18" customFormat="1" ht="37.5" customHeight="1">
      <c r="A9" s="847"/>
      <c r="B9" s="903"/>
      <c r="C9" s="208">
        <v>52</v>
      </c>
      <c r="D9" s="305" t="s">
        <v>66</v>
      </c>
      <c r="E9" s="447" t="s">
        <v>180</v>
      </c>
      <c r="F9" s="453">
        <v>150</v>
      </c>
      <c r="G9" s="208"/>
      <c r="H9" s="412">
        <v>3.15</v>
      </c>
      <c r="I9" s="70">
        <v>4.5</v>
      </c>
      <c r="J9" s="71">
        <v>17.55</v>
      </c>
      <c r="K9" s="629">
        <v>122.85</v>
      </c>
      <c r="L9" s="412">
        <v>0.16</v>
      </c>
      <c r="M9" s="70">
        <v>0.11</v>
      </c>
      <c r="N9" s="70">
        <v>25.3</v>
      </c>
      <c r="O9" s="70">
        <v>19.5</v>
      </c>
      <c r="P9" s="139">
        <v>0.08</v>
      </c>
      <c r="Q9" s="412">
        <v>16.260000000000002</v>
      </c>
      <c r="R9" s="70">
        <v>94.6</v>
      </c>
      <c r="S9" s="70">
        <v>35.32</v>
      </c>
      <c r="T9" s="70">
        <v>15.9</v>
      </c>
      <c r="U9" s="70">
        <v>805.4</v>
      </c>
      <c r="V9" s="70">
        <v>0.02</v>
      </c>
      <c r="W9" s="70">
        <v>0</v>
      </c>
      <c r="X9" s="71">
        <v>0.05</v>
      </c>
    </row>
    <row r="10" spans="1:24" s="18" customFormat="1" ht="37.5" customHeight="1">
      <c r="A10" s="99" t="s">
        <v>6</v>
      </c>
      <c r="B10" s="904"/>
      <c r="C10" s="231">
        <v>50</v>
      </c>
      <c r="D10" s="221" t="s">
        <v>66</v>
      </c>
      <c r="E10" s="630" t="s">
        <v>100</v>
      </c>
      <c r="F10" s="231">
        <v>150</v>
      </c>
      <c r="G10" s="237"/>
      <c r="H10" s="636">
        <v>3.3</v>
      </c>
      <c r="I10" s="631">
        <v>7.8</v>
      </c>
      <c r="J10" s="637">
        <v>22.35</v>
      </c>
      <c r="K10" s="640">
        <v>173.1</v>
      </c>
      <c r="L10" s="636">
        <v>0.14000000000000001</v>
      </c>
      <c r="M10" s="631">
        <v>0.12</v>
      </c>
      <c r="N10" s="631">
        <v>18.149999999999999</v>
      </c>
      <c r="O10" s="631">
        <v>21.6</v>
      </c>
      <c r="P10" s="632">
        <v>0.1</v>
      </c>
      <c r="Q10" s="636">
        <v>36.36</v>
      </c>
      <c r="R10" s="631">
        <v>85.5</v>
      </c>
      <c r="S10" s="631">
        <v>27.8</v>
      </c>
      <c r="T10" s="631">
        <v>1.1399999999999999</v>
      </c>
      <c r="U10" s="631">
        <v>701.4</v>
      </c>
      <c r="V10" s="631">
        <v>8.0000000000000002E-3</v>
      </c>
      <c r="W10" s="631">
        <v>2E-3</v>
      </c>
      <c r="X10" s="639">
        <v>4.2000000000000003E-2</v>
      </c>
    </row>
    <row r="11" spans="1:24" s="18" customFormat="1" ht="37.5" customHeight="1">
      <c r="A11" s="132"/>
      <c r="B11" s="153"/>
      <c r="C11" s="127">
        <v>98</v>
      </c>
      <c r="D11" s="189" t="s">
        <v>18</v>
      </c>
      <c r="E11" s="316" t="s">
        <v>17</v>
      </c>
      <c r="F11" s="229">
        <v>200</v>
      </c>
      <c r="G11" s="222"/>
      <c r="H11" s="309">
        <v>0.4</v>
      </c>
      <c r="I11" s="17">
        <v>0</v>
      </c>
      <c r="J11" s="43">
        <v>27</v>
      </c>
      <c r="K11" s="332">
        <v>110</v>
      </c>
      <c r="L11" s="309">
        <v>0.05</v>
      </c>
      <c r="M11" s="17">
        <v>0.02</v>
      </c>
      <c r="N11" s="17">
        <v>0</v>
      </c>
      <c r="O11" s="17">
        <v>0</v>
      </c>
      <c r="P11" s="20">
        <v>0</v>
      </c>
      <c r="Q11" s="309">
        <v>16.649999999999999</v>
      </c>
      <c r="R11" s="17">
        <v>98.1</v>
      </c>
      <c r="S11" s="17">
        <v>29.25</v>
      </c>
      <c r="T11" s="17">
        <v>1.26</v>
      </c>
      <c r="U11" s="17">
        <v>41.85</v>
      </c>
      <c r="V11" s="17">
        <v>2E-3</v>
      </c>
      <c r="W11" s="17">
        <v>3.0000000000000001E-3</v>
      </c>
      <c r="X11" s="47">
        <v>0</v>
      </c>
    </row>
    <row r="12" spans="1:24" s="18" customFormat="1" ht="37.5" customHeight="1">
      <c r="A12" s="132"/>
      <c r="B12" s="153"/>
      <c r="C12" s="128">
        <v>119</v>
      </c>
      <c r="D12" s="189" t="s">
        <v>14</v>
      </c>
      <c r="E12" s="222" t="s">
        <v>57</v>
      </c>
      <c r="F12" s="229">
        <v>20</v>
      </c>
      <c r="G12" s="165"/>
      <c r="H12" s="309">
        <v>1.4</v>
      </c>
      <c r="I12" s="17">
        <v>0.14000000000000001</v>
      </c>
      <c r="J12" s="43">
        <v>8.8000000000000007</v>
      </c>
      <c r="K12" s="331">
        <v>48</v>
      </c>
      <c r="L12" s="309">
        <v>0.02</v>
      </c>
      <c r="M12" s="17">
        <v>6.0000000000000001E-3</v>
      </c>
      <c r="N12" s="17">
        <v>0</v>
      </c>
      <c r="O12" s="17">
        <v>0</v>
      </c>
      <c r="P12" s="20">
        <v>0</v>
      </c>
      <c r="Q12" s="309">
        <v>7.4</v>
      </c>
      <c r="R12" s="17">
        <v>43.6</v>
      </c>
      <c r="S12" s="17">
        <v>13</v>
      </c>
      <c r="T12" s="17">
        <v>0.56000000000000005</v>
      </c>
      <c r="U12" s="17">
        <v>18.600000000000001</v>
      </c>
      <c r="V12" s="17">
        <v>5.9999999999999995E-4</v>
      </c>
      <c r="W12" s="17">
        <v>1E-3</v>
      </c>
      <c r="X12" s="43">
        <v>0</v>
      </c>
    </row>
    <row r="13" spans="1:24" s="18" customFormat="1" ht="37.5" customHeight="1">
      <c r="A13" s="132"/>
      <c r="B13" s="153"/>
      <c r="C13" s="165">
        <v>120</v>
      </c>
      <c r="D13" s="189" t="s">
        <v>15</v>
      </c>
      <c r="E13" s="222" t="s">
        <v>48</v>
      </c>
      <c r="F13" s="172">
        <v>20</v>
      </c>
      <c r="G13" s="165"/>
      <c r="H13" s="309">
        <v>1.1399999999999999</v>
      </c>
      <c r="I13" s="17">
        <v>0.22</v>
      </c>
      <c r="J13" s="43">
        <v>7.44</v>
      </c>
      <c r="K13" s="332">
        <v>36.26</v>
      </c>
      <c r="L13" s="357">
        <v>0.02</v>
      </c>
      <c r="M13" s="22">
        <v>2.4E-2</v>
      </c>
      <c r="N13" s="22">
        <v>0.08</v>
      </c>
      <c r="O13" s="22">
        <v>0</v>
      </c>
      <c r="P13" s="23">
        <v>0</v>
      </c>
      <c r="Q13" s="357">
        <v>6.8</v>
      </c>
      <c r="R13" s="22">
        <v>24</v>
      </c>
      <c r="S13" s="22">
        <v>8.1999999999999993</v>
      </c>
      <c r="T13" s="22">
        <v>0.46</v>
      </c>
      <c r="U13" s="22">
        <v>73.5</v>
      </c>
      <c r="V13" s="22">
        <v>2E-3</v>
      </c>
      <c r="W13" s="22">
        <v>2E-3</v>
      </c>
      <c r="X13" s="50">
        <v>1.2E-2</v>
      </c>
    </row>
    <row r="14" spans="1:24" s="18" customFormat="1" ht="37.5" customHeight="1">
      <c r="A14" s="132"/>
      <c r="B14" s="154" t="s">
        <v>76</v>
      </c>
      <c r="C14" s="208"/>
      <c r="D14" s="305"/>
      <c r="E14" s="449" t="s">
        <v>21</v>
      </c>
      <c r="F14" s="382">
        <f>F6+F7+F9+F11+F12+F13</f>
        <v>540</v>
      </c>
      <c r="G14" s="208"/>
      <c r="H14" s="412">
        <f t="shared" ref="H14:X14" si="0">H6+H7+H9+H11+H12+H13</f>
        <v>21.709999999999997</v>
      </c>
      <c r="I14" s="70">
        <f t="shared" si="0"/>
        <v>18.96</v>
      </c>
      <c r="J14" s="71">
        <f t="shared" si="0"/>
        <v>70.709999999999994</v>
      </c>
      <c r="K14" s="512">
        <f t="shared" si="0"/>
        <v>546.04</v>
      </c>
      <c r="L14" s="412">
        <f t="shared" si="0"/>
        <v>0.64000000000000012</v>
      </c>
      <c r="M14" s="70">
        <f t="shared" si="0"/>
        <v>0.33</v>
      </c>
      <c r="N14" s="70">
        <f t="shared" si="0"/>
        <v>31.47</v>
      </c>
      <c r="O14" s="70">
        <f t="shared" si="0"/>
        <v>55.33</v>
      </c>
      <c r="P14" s="139">
        <f t="shared" si="0"/>
        <v>0.24</v>
      </c>
      <c r="Q14" s="412">
        <f t="shared" si="0"/>
        <v>115.09000000000002</v>
      </c>
      <c r="R14" s="70">
        <f t="shared" si="0"/>
        <v>403.04</v>
      </c>
      <c r="S14" s="70">
        <f t="shared" si="0"/>
        <v>118.97000000000001</v>
      </c>
      <c r="T14" s="70">
        <f t="shared" si="0"/>
        <v>20.14</v>
      </c>
      <c r="U14" s="70">
        <f t="shared" si="0"/>
        <v>1325.33</v>
      </c>
      <c r="V14" s="70">
        <f t="shared" si="0"/>
        <v>3.1599999999999996E-2</v>
      </c>
      <c r="W14" s="70">
        <f t="shared" si="0"/>
        <v>8.9000000000000017E-3</v>
      </c>
      <c r="X14" s="71">
        <f t="shared" si="0"/>
        <v>0.15200000000000002</v>
      </c>
    </row>
    <row r="15" spans="1:24" s="18" customFormat="1" ht="37.5" customHeight="1">
      <c r="A15" s="132"/>
      <c r="B15" s="155" t="s">
        <v>77</v>
      </c>
      <c r="C15" s="209"/>
      <c r="D15" s="306"/>
      <c r="E15" s="450" t="s">
        <v>21</v>
      </c>
      <c r="F15" s="380">
        <f>F6+F8+F10+F11+F12+F13</f>
        <v>540</v>
      </c>
      <c r="G15" s="383"/>
      <c r="H15" s="638">
        <f t="shared" ref="H15:X15" si="1">H6+H8+H10+H11+H12+H13</f>
        <v>24.66</v>
      </c>
      <c r="I15" s="635">
        <f t="shared" si="1"/>
        <v>24.72</v>
      </c>
      <c r="J15" s="639">
        <f t="shared" si="1"/>
        <v>69.5</v>
      </c>
      <c r="K15" s="641">
        <f t="shared" si="1"/>
        <v>606.34</v>
      </c>
      <c r="L15" s="638">
        <f t="shared" si="1"/>
        <v>0.30000000000000004</v>
      </c>
      <c r="M15" s="635">
        <f t="shared" si="1"/>
        <v>0.32000000000000006</v>
      </c>
      <c r="N15" s="635">
        <f t="shared" si="1"/>
        <v>24.779999999999998</v>
      </c>
      <c r="O15" s="635">
        <f t="shared" si="1"/>
        <v>31.6</v>
      </c>
      <c r="P15" s="642">
        <f t="shared" si="1"/>
        <v>0.1</v>
      </c>
      <c r="Q15" s="638">
        <f t="shared" si="1"/>
        <v>92.71</v>
      </c>
      <c r="R15" s="635">
        <f t="shared" si="1"/>
        <v>447.15999999999997</v>
      </c>
      <c r="S15" s="635">
        <f t="shared" si="1"/>
        <v>108.69</v>
      </c>
      <c r="T15" s="635">
        <f t="shared" si="1"/>
        <v>6.2499999999999991</v>
      </c>
      <c r="U15" s="635">
        <f t="shared" si="1"/>
        <v>1255.2499999999998</v>
      </c>
      <c r="V15" s="635">
        <f t="shared" si="1"/>
        <v>1.9599999999999999E-2</v>
      </c>
      <c r="W15" s="635">
        <f t="shared" si="1"/>
        <v>8.199999999999999E-3</v>
      </c>
      <c r="X15" s="639">
        <f t="shared" si="1"/>
        <v>0.113</v>
      </c>
    </row>
    <row r="16" spans="1:24" s="18" customFormat="1" ht="37.5" customHeight="1">
      <c r="A16" s="132"/>
      <c r="B16" s="154" t="s">
        <v>76</v>
      </c>
      <c r="C16" s="208"/>
      <c r="D16" s="305"/>
      <c r="E16" s="451" t="s">
        <v>22</v>
      </c>
      <c r="F16" s="230"/>
      <c r="G16" s="457"/>
      <c r="H16" s="463"/>
      <c r="I16" s="77"/>
      <c r="J16" s="443"/>
      <c r="K16" s="513">
        <f>K14/23.5</f>
        <v>23.235744680851063</v>
      </c>
      <c r="L16" s="463"/>
      <c r="M16" s="77"/>
      <c r="N16" s="77"/>
      <c r="O16" s="77"/>
      <c r="P16" s="877"/>
      <c r="Q16" s="463"/>
      <c r="R16" s="77"/>
      <c r="S16" s="77"/>
      <c r="T16" s="77"/>
      <c r="U16" s="77"/>
      <c r="V16" s="77"/>
      <c r="W16" s="77"/>
      <c r="X16" s="443"/>
    </row>
    <row r="17" spans="1:24" s="18" customFormat="1" ht="37.5" customHeight="1" thickBot="1">
      <c r="A17" s="132"/>
      <c r="B17" s="156" t="s">
        <v>77</v>
      </c>
      <c r="C17" s="210"/>
      <c r="D17" s="398"/>
      <c r="E17" s="452" t="s">
        <v>22</v>
      </c>
      <c r="F17" s="234"/>
      <c r="G17" s="458"/>
      <c r="H17" s="464"/>
      <c r="I17" s="444"/>
      <c r="J17" s="445"/>
      <c r="K17" s="466">
        <f>K15/23.5</f>
        <v>25.801702127659574</v>
      </c>
      <c r="L17" s="464"/>
      <c r="M17" s="444"/>
      <c r="N17" s="444"/>
      <c r="O17" s="444"/>
      <c r="P17" s="878"/>
      <c r="Q17" s="464"/>
      <c r="R17" s="444"/>
      <c r="S17" s="444"/>
      <c r="T17" s="444"/>
      <c r="U17" s="444"/>
      <c r="V17" s="444"/>
      <c r="W17" s="444"/>
      <c r="X17" s="445"/>
    </row>
    <row r="18" spans="1:24" s="18" customFormat="1" ht="37.5" customHeight="1">
      <c r="A18" s="184" t="s">
        <v>7</v>
      </c>
      <c r="B18" s="132"/>
      <c r="C18" s="277">
        <v>28</v>
      </c>
      <c r="D18" s="889" t="s">
        <v>20</v>
      </c>
      <c r="E18" s="890" t="s">
        <v>155</v>
      </c>
      <c r="F18" s="852">
        <v>60</v>
      </c>
      <c r="G18" s="853"/>
      <c r="H18" s="51">
        <v>0.42</v>
      </c>
      <c r="I18" s="39">
        <v>0.06</v>
      </c>
      <c r="J18" s="52">
        <v>1.02</v>
      </c>
      <c r="K18" s="281">
        <v>6.18</v>
      </c>
      <c r="L18" s="357">
        <v>0.02</v>
      </c>
      <c r="M18" s="22">
        <v>0.02</v>
      </c>
      <c r="N18" s="22">
        <v>6</v>
      </c>
      <c r="O18" s="22">
        <v>10</v>
      </c>
      <c r="P18" s="23">
        <v>0</v>
      </c>
      <c r="Q18" s="357">
        <v>13.8</v>
      </c>
      <c r="R18" s="22">
        <v>25.2</v>
      </c>
      <c r="S18" s="22">
        <v>8.4</v>
      </c>
      <c r="T18" s="22">
        <v>0.36</v>
      </c>
      <c r="U18" s="22">
        <v>117.6</v>
      </c>
      <c r="V18" s="22">
        <v>0</v>
      </c>
      <c r="W18" s="22">
        <v>2.0000000000000001E-4</v>
      </c>
      <c r="X18" s="50">
        <v>0</v>
      </c>
    </row>
    <row r="19" spans="1:24" s="18" customFormat="1" ht="37.5" customHeight="1">
      <c r="A19" s="132"/>
      <c r="B19" s="132"/>
      <c r="C19" s="172">
        <v>33</v>
      </c>
      <c r="D19" s="222" t="s">
        <v>9</v>
      </c>
      <c r="E19" s="274" t="s">
        <v>62</v>
      </c>
      <c r="F19" s="439">
        <v>200</v>
      </c>
      <c r="G19" s="189"/>
      <c r="H19" s="310">
        <v>6.4</v>
      </c>
      <c r="I19" s="13">
        <v>6.2</v>
      </c>
      <c r="J19" s="47">
        <v>12.2</v>
      </c>
      <c r="K19" s="128">
        <v>130.6</v>
      </c>
      <c r="L19" s="310">
        <v>0.08</v>
      </c>
      <c r="M19" s="98">
        <v>0.08</v>
      </c>
      <c r="N19" s="13">
        <v>6.8</v>
      </c>
      <c r="O19" s="13">
        <v>180</v>
      </c>
      <c r="P19" s="47">
        <v>0</v>
      </c>
      <c r="Q19" s="98">
        <v>36.799999999999997</v>
      </c>
      <c r="R19" s="13">
        <v>76.2</v>
      </c>
      <c r="S19" s="13">
        <v>23.2</v>
      </c>
      <c r="T19" s="13">
        <v>0.8</v>
      </c>
      <c r="U19" s="13">
        <v>466.22</v>
      </c>
      <c r="V19" s="13">
        <v>6.0000000000000001E-3</v>
      </c>
      <c r="W19" s="13">
        <v>2E-3</v>
      </c>
      <c r="X19" s="50">
        <v>0.04</v>
      </c>
    </row>
    <row r="20" spans="1:24" s="18" customFormat="1" ht="37.5" customHeight="1">
      <c r="A20" s="134"/>
      <c r="B20" s="134"/>
      <c r="C20" s="172">
        <v>80</v>
      </c>
      <c r="D20" s="222" t="s">
        <v>10</v>
      </c>
      <c r="E20" s="274" t="s">
        <v>55</v>
      </c>
      <c r="F20" s="439">
        <v>90</v>
      </c>
      <c r="G20" s="189"/>
      <c r="H20" s="309">
        <v>14.85</v>
      </c>
      <c r="I20" s="17">
        <v>13.32</v>
      </c>
      <c r="J20" s="43">
        <v>5.94</v>
      </c>
      <c r="K20" s="332">
        <v>202.68</v>
      </c>
      <c r="L20" s="309">
        <v>0.06</v>
      </c>
      <c r="M20" s="19">
        <v>0.11</v>
      </c>
      <c r="N20" s="17">
        <v>3.83</v>
      </c>
      <c r="O20" s="17">
        <v>19.5</v>
      </c>
      <c r="P20" s="43">
        <v>0</v>
      </c>
      <c r="Q20" s="19">
        <v>20.58</v>
      </c>
      <c r="R20" s="17">
        <v>74.39</v>
      </c>
      <c r="S20" s="17">
        <v>22.98</v>
      </c>
      <c r="T20" s="17">
        <v>0.95</v>
      </c>
      <c r="U20" s="17">
        <v>204</v>
      </c>
      <c r="V20" s="17">
        <v>3.5999999999999999E-3</v>
      </c>
      <c r="W20" s="17">
        <v>8.9999999999999998E-4</v>
      </c>
      <c r="X20" s="50">
        <v>0.9</v>
      </c>
    </row>
    <row r="21" spans="1:24" s="18" customFormat="1" ht="37.5" customHeight="1">
      <c r="A21" s="134"/>
      <c r="B21" s="134"/>
      <c r="C21" s="172">
        <v>65</v>
      </c>
      <c r="D21" s="222" t="s">
        <v>50</v>
      </c>
      <c r="E21" s="274" t="s">
        <v>56</v>
      </c>
      <c r="F21" s="439">
        <v>150</v>
      </c>
      <c r="G21" s="189"/>
      <c r="H21" s="310">
        <v>6.45</v>
      </c>
      <c r="I21" s="13">
        <v>4.05</v>
      </c>
      <c r="J21" s="47">
        <v>40.200000000000003</v>
      </c>
      <c r="K21" s="128">
        <v>223.65</v>
      </c>
      <c r="L21" s="310">
        <v>0.08</v>
      </c>
      <c r="M21" s="98">
        <v>0.02</v>
      </c>
      <c r="N21" s="13">
        <v>0</v>
      </c>
      <c r="O21" s="13">
        <v>30</v>
      </c>
      <c r="P21" s="47">
        <v>0.11</v>
      </c>
      <c r="Q21" s="98">
        <v>13.05</v>
      </c>
      <c r="R21" s="13">
        <v>58.34</v>
      </c>
      <c r="S21" s="13">
        <v>22.53</v>
      </c>
      <c r="T21" s="13">
        <v>1.25</v>
      </c>
      <c r="U21" s="13">
        <v>1.1000000000000001</v>
      </c>
      <c r="V21" s="13">
        <v>0</v>
      </c>
      <c r="W21" s="13">
        <v>0</v>
      </c>
      <c r="X21" s="50">
        <v>0</v>
      </c>
    </row>
    <row r="22" spans="1:24" s="18" customFormat="1" ht="37.5" customHeight="1">
      <c r="A22" s="134"/>
      <c r="B22" s="134"/>
      <c r="C22" s="172">
        <v>114</v>
      </c>
      <c r="D22" s="222" t="s">
        <v>46</v>
      </c>
      <c r="E22" s="274" t="s">
        <v>53</v>
      </c>
      <c r="F22" s="439">
        <v>200</v>
      </c>
      <c r="G22" s="189"/>
      <c r="H22" s="309">
        <v>0.2</v>
      </c>
      <c r="I22" s="17">
        <v>0</v>
      </c>
      <c r="J22" s="43">
        <v>11</v>
      </c>
      <c r="K22" s="331">
        <v>44.8</v>
      </c>
      <c r="L22" s="309">
        <v>0</v>
      </c>
      <c r="M22" s="19">
        <v>0</v>
      </c>
      <c r="N22" s="17">
        <v>0.08</v>
      </c>
      <c r="O22" s="17">
        <v>0</v>
      </c>
      <c r="P22" s="20">
        <v>0</v>
      </c>
      <c r="Q22" s="309">
        <v>13.56</v>
      </c>
      <c r="R22" s="17">
        <v>7.66</v>
      </c>
      <c r="S22" s="17">
        <v>4.08</v>
      </c>
      <c r="T22" s="17">
        <v>0.8</v>
      </c>
      <c r="U22" s="17">
        <v>0.68</v>
      </c>
      <c r="V22" s="17">
        <v>0</v>
      </c>
      <c r="W22" s="17">
        <v>0</v>
      </c>
      <c r="X22" s="43">
        <v>0</v>
      </c>
    </row>
    <row r="23" spans="1:24" s="18" customFormat="1" ht="37.5" customHeight="1">
      <c r="A23" s="134"/>
      <c r="B23" s="134"/>
      <c r="C23" s="175">
        <v>119</v>
      </c>
      <c r="D23" s="222" t="s">
        <v>14</v>
      </c>
      <c r="E23" s="190" t="s">
        <v>57</v>
      </c>
      <c r="F23" s="173">
        <v>30</v>
      </c>
      <c r="G23" s="173"/>
      <c r="H23" s="21">
        <v>2.13</v>
      </c>
      <c r="I23" s="22">
        <v>0.21</v>
      </c>
      <c r="J23" s="23">
        <v>13.26</v>
      </c>
      <c r="K23" s="627">
        <v>72</v>
      </c>
      <c r="L23" s="357">
        <v>0.03</v>
      </c>
      <c r="M23" s="21">
        <v>0.01</v>
      </c>
      <c r="N23" s="22">
        <v>0</v>
      </c>
      <c r="O23" s="22">
        <v>0</v>
      </c>
      <c r="P23" s="50">
        <v>0</v>
      </c>
      <c r="Q23" s="357">
        <v>11.1</v>
      </c>
      <c r="R23" s="22">
        <v>65.400000000000006</v>
      </c>
      <c r="S23" s="22">
        <v>19.5</v>
      </c>
      <c r="T23" s="22">
        <v>0.84</v>
      </c>
      <c r="U23" s="22">
        <v>27.9</v>
      </c>
      <c r="V23" s="22">
        <v>1E-3</v>
      </c>
      <c r="W23" s="22">
        <v>2E-3</v>
      </c>
      <c r="X23" s="50">
        <v>0</v>
      </c>
    </row>
    <row r="24" spans="1:24" s="18" customFormat="1" ht="37.5" customHeight="1">
      <c r="A24" s="134"/>
      <c r="B24" s="134"/>
      <c r="C24" s="172">
        <v>120</v>
      </c>
      <c r="D24" s="222" t="s">
        <v>15</v>
      </c>
      <c r="E24" s="190" t="s">
        <v>48</v>
      </c>
      <c r="F24" s="173">
        <v>20</v>
      </c>
      <c r="G24" s="173"/>
      <c r="H24" s="21">
        <v>1.1399999999999999</v>
      </c>
      <c r="I24" s="22">
        <v>0.22</v>
      </c>
      <c r="J24" s="23">
        <v>7.44</v>
      </c>
      <c r="K24" s="627">
        <v>36.26</v>
      </c>
      <c r="L24" s="357">
        <v>0.02</v>
      </c>
      <c r="M24" s="21">
        <v>2.4E-2</v>
      </c>
      <c r="N24" s="22">
        <v>0.08</v>
      </c>
      <c r="O24" s="22">
        <v>0</v>
      </c>
      <c r="P24" s="50">
        <v>0</v>
      </c>
      <c r="Q24" s="357">
        <v>6.8</v>
      </c>
      <c r="R24" s="22">
        <v>24</v>
      </c>
      <c r="S24" s="22">
        <v>8.1999999999999993</v>
      </c>
      <c r="T24" s="22">
        <v>0.46</v>
      </c>
      <c r="U24" s="22">
        <v>73.5</v>
      </c>
      <c r="V24" s="22">
        <v>2E-3</v>
      </c>
      <c r="W24" s="22">
        <v>2E-3</v>
      </c>
      <c r="X24" s="50">
        <v>1.2E-2</v>
      </c>
    </row>
    <row r="25" spans="1:24" s="18" customFormat="1" ht="37.5" customHeight="1">
      <c r="A25" s="134"/>
      <c r="B25" s="134"/>
      <c r="C25" s="287"/>
      <c r="D25" s="329"/>
      <c r="E25" s="408" t="s">
        <v>21</v>
      </c>
      <c r="F25" s="165">
        <f>SUM(F18:F24)</f>
        <v>750</v>
      </c>
      <c r="G25" s="189"/>
      <c r="H25" s="253">
        <f>SUM(H18:H24)</f>
        <v>31.59</v>
      </c>
      <c r="I25" s="15">
        <f>SUM(I18:I24)</f>
        <v>24.06</v>
      </c>
      <c r="J25" s="48">
        <f>SUM(J18:J24)</f>
        <v>91.06</v>
      </c>
      <c r="K25" s="434">
        <f>SUM(K18:K24)</f>
        <v>716.17</v>
      </c>
      <c r="L25" s="256">
        <f t="shared" ref="L25:X25" si="2">SUM(L18:L24)</f>
        <v>0.29000000000000004</v>
      </c>
      <c r="M25" s="256">
        <f t="shared" si="2"/>
        <v>0.26400000000000001</v>
      </c>
      <c r="N25" s="16">
        <f t="shared" si="2"/>
        <v>16.79</v>
      </c>
      <c r="O25" s="16">
        <f t="shared" si="2"/>
        <v>239.5</v>
      </c>
      <c r="P25" s="92">
        <f t="shared" si="2"/>
        <v>0.11</v>
      </c>
      <c r="Q25" s="628">
        <f t="shared" si="2"/>
        <v>115.68999999999998</v>
      </c>
      <c r="R25" s="16">
        <f t="shared" si="2"/>
        <v>331.19000000000005</v>
      </c>
      <c r="S25" s="16">
        <f t="shared" si="2"/>
        <v>108.89</v>
      </c>
      <c r="T25" s="16">
        <f t="shared" si="2"/>
        <v>5.46</v>
      </c>
      <c r="U25" s="16">
        <f t="shared" si="2"/>
        <v>891</v>
      </c>
      <c r="V25" s="16">
        <f t="shared" si="2"/>
        <v>1.2600000000000002E-2</v>
      </c>
      <c r="W25" s="16">
        <f t="shared" si="2"/>
        <v>7.1000000000000004E-3</v>
      </c>
      <c r="X25" s="50">
        <f t="shared" si="2"/>
        <v>0.95200000000000007</v>
      </c>
    </row>
    <row r="26" spans="1:24" s="18" customFormat="1" ht="37.5" customHeight="1" thickBot="1">
      <c r="A26" s="339"/>
      <c r="B26" s="339"/>
      <c r="C26" s="429"/>
      <c r="D26" s="411"/>
      <c r="E26" s="409" t="s">
        <v>22</v>
      </c>
      <c r="F26" s="411"/>
      <c r="G26" s="386"/>
      <c r="H26" s="388"/>
      <c r="I26" s="44"/>
      <c r="J26" s="45"/>
      <c r="K26" s="425">
        <f>K25/23.5</f>
        <v>30.475319148936169</v>
      </c>
      <c r="L26" s="388"/>
      <c r="M26" s="384"/>
      <c r="N26" s="44"/>
      <c r="O26" s="44"/>
      <c r="P26" s="45"/>
      <c r="Q26" s="384"/>
      <c r="R26" s="44"/>
      <c r="S26" s="44"/>
      <c r="T26" s="44"/>
      <c r="U26" s="44"/>
      <c r="V26" s="44"/>
      <c r="W26" s="44"/>
      <c r="X26" s="50"/>
    </row>
    <row r="27" spans="1:24">
      <c r="A27" s="2"/>
      <c r="B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">
      <c r="D28" s="11"/>
      <c r="E28" s="27"/>
      <c r="F28" s="28"/>
      <c r="G28" s="11"/>
      <c r="H28" s="9"/>
      <c r="I28" s="11"/>
      <c r="J28" s="11"/>
    </row>
    <row r="29" spans="1:24" ht="18">
      <c r="A29" s="67" t="s">
        <v>68</v>
      </c>
      <c r="B29" s="141"/>
      <c r="C29" s="68"/>
      <c r="D29" s="56"/>
      <c r="E29" s="27"/>
      <c r="F29" s="28"/>
      <c r="G29" s="11"/>
      <c r="H29" s="11"/>
      <c r="I29" s="11"/>
      <c r="J29" s="11"/>
    </row>
    <row r="30" spans="1:24" ht="18">
      <c r="A30" s="64" t="s">
        <v>69</v>
      </c>
      <c r="B30" s="142"/>
      <c r="C30" s="65"/>
      <c r="D30" s="66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 ht="18">
      <c r="D32" s="11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C19" sqref="C19:X19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4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145"/>
      <c r="C4" s="124" t="s">
        <v>40</v>
      </c>
      <c r="D4" s="166"/>
      <c r="E4" s="218"/>
      <c r="F4" s="620"/>
      <c r="G4" s="619"/>
      <c r="H4" s="341" t="s">
        <v>23</v>
      </c>
      <c r="I4" s="342"/>
      <c r="J4" s="343"/>
      <c r="K4" s="420" t="s">
        <v>24</v>
      </c>
      <c r="L4" s="968" t="s">
        <v>25</v>
      </c>
      <c r="M4" s="969"/>
      <c r="N4" s="970"/>
      <c r="O4" s="970"/>
      <c r="P4" s="971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146"/>
      <c r="C5" s="125" t="s">
        <v>41</v>
      </c>
      <c r="D5" s="105" t="s">
        <v>42</v>
      </c>
      <c r="E5" s="125" t="s">
        <v>39</v>
      </c>
      <c r="F5" s="131" t="s">
        <v>27</v>
      </c>
      <c r="G5" s="125" t="s">
        <v>38</v>
      </c>
      <c r="H5" s="308" t="s">
        <v>28</v>
      </c>
      <c r="I5" s="90" t="s">
        <v>29</v>
      </c>
      <c r="J5" s="91" t="s">
        <v>30</v>
      </c>
      <c r="K5" s="421" t="s">
        <v>31</v>
      </c>
      <c r="L5" s="738" t="s">
        <v>32</v>
      </c>
      <c r="M5" s="738" t="s">
        <v>131</v>
      </c>
      <c r="N5" s="738" t="s">
        <v>33</v>
      </c>
      <c r="O5" s="855" t="s">
        <v>132</v>
      </c>
      <c r="P5" s="738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38.25" customHeight="1">
      <c r="A6" s="184" t="s">
        <v>6</v>
      </c>
      <c r="B6" s="643"/>
      <c r="C6" s="177">
        <v>25</v>
      </c>
      <c r="D6" s="322" t="s">
        <v>20</v>
      </c>
      <c r="E6" s="470" t="s">
        <v>51</v>
      </c>
      <c r="F6" s="472">
        <v>150</v>
      </c>
      <c r="G6" s="177"/>
      <c r="H6" s="40">
        <v>0.6</v>
      </c>
      <c r="I6" s="41">
        <v>0.45</v>
      </c>
      <c r="J6" s="46">
        <v>12.3</v>
      </c>
      <c r="K6" s="244">
        <v>54.9</v>
      </c>
      <c r="L6" s="347">
        <v>0.03</v>
      </c>
      <c r="M6" s="40">
        <v>0.05</v>
      </c>
      <c r="N6" s="41">
        <v>7.5</v>
      </c>
      <c r="O6" s="41">
        <v>0</v>
      </c>
      <c r="P6" s="42">
        <v>0</v>
      </c>
      <c r="Q6" s="40">
        <v>28.5</v>
      </c>
      <c r="R6" s="41">
        <v>24</v>
      </c>
      <c r="S6" s="41">
        <v>18</v>
      </c>
      <c r="T6" s="41">
        <v>3.45</v>
      </c>
      <c r="U6" s="41">
        <v>232.5</v>
      </c>
      <c r="V6" s="41">
        <v>2E-3</v>
      </c>
      <c r="W6" s="41">
        <v>2.0000000000000001E-4</v>
      </c>
      <c r="X6" s="50">
        <v>0.02</v>
      </c>
    </row>
    <row r="7" spans="1:24" s="18" customFormat="1" ht="38.25" customHeight="1">
      <c r="A7" s="182"/>
      <c r="B7" s="151"/>
      <c r="C7" s="173">
        <v>196</v>
      </c>
      <c r="D7" s="260" t="s">
        <v>98</v>
      </c>
      <c r="E7" s="199" t="s">
        <v>139</v>
      </c>
      <c r="F7" s="173">
        <v>150</v>
      </c>
      <c r="G7" s="259"/>
      <c r="H7" s="21">
        <v>18.899999999999999</v>
      </c>
      <c r="I7" s="22">
        <v>14.1</v>
      </c>
      <c r="J7" s="23">
        <v>31.35</v>
      </c>
      <c r="K7" s="245">
        <v>328.8</v>
      </c>
      <c r="L7" s="357">
        <v>0.06</v>
      </c>
      <c r="M7" s="21">
        <v>0.34</v>
      </c>
      <c r="N7" s="22">
        <v>0.52</v>
      </c>
      <c r="O7" s="22">
        <v>0.06</v>
      </c>
      <c r="P7" s="50">
        <v>0.41</v>
      </c>
      <c r="Q7" s="21">
        <v>219.33</v>
      </c>
      <c r="R7" s="22">
        <v>259.58</v>
      </c>
      <c r="S7" s="22">
        <v>35.46</v>
      </c>
      <c r="T7" s="22">
        <v>1.1299999999999999</v>
      </c>
      <c r="U7" s="22">
        <v>155.26</v>
      </c>
      <c r="V7" s="22">
        <v>8.6E-3</v>
      </c>
      <c r="W7" s="22">
        <v>2.5000000000000001E-2</v>
      </c>
      <c r="X7" s="50">
        <v>0.03</v>
      </c>
    </row>
    <row r="8" spans="1:24" s="18" customFormat="1" ht="38.25" customHeight="1">
      <c r="A8" s="182"/>
      <c r="B8" s="151"/>
      <c r="C8" s="172">
        <v>114</v>
      </c>
      <c r="D8" s="222" t="s">
        <v>46</v>
      </c>
      <c r="E8" s="274" t="s">
        <v>53</v>
      </c>
      <c r="F8" s="473">
        <v>200</v>
      </c>
      <c r="G8" s="172"/>
      <c r="H8" s="19">
        <v>0.2</v>
      </c>
      <c r="I8" s="17">
        <v>0</v>
      </c>
      <c r="J8" s="20">
        <v>11</v>
      </c>
      <c r="K8" s="242">
        <v>44.8</v>
      </c>
      <c r="L8" s="309">
        <v>0</v>
      </c>
      <c r="M8" s="19">
        <v>0</v>
      </c>
      <c r="N8" s="17">
        <v>0.08</v>
      </c>
      <c r="O8" s="17">
        <v>0</v>
      </c>
      <c r="P8" s="43">
        <v>0</v>
      </c>
      <c r="Q8" s="19">
        <v>13.56</v>
      </c>
      <c r="R8" s="17">
        <v>7.66</v>
      </c>
      <c r="S8" s="17">
        <v>4.08</v>
      </c>
      <c r="T8" s="17">
        <v>0.8</v>
      </c>
      <c r="U8" s="17">
        <v>0.68</v>
      </c>
      <c r="V8" s="17">
        <v>0</v>
      </c>
      <c r="W8" s="17">
        <v>0</v>
      </c>
      <c r="X8" s="43">
        <v>0</v>
      </c>
    </row>
    <row r="9" spans="1:24" s="18" customFormat="1" ht="38.25" customHeight="1">
      <c r="A9" s="182"/>
      <c r="B9" s="151"/>
      <c r="C9" s="175">
        <v>121</v>
      </c>
      <c r="D9" s="222" t="s">
        <v>14</v>
      </c>
      <c r="E9" s="274" t="s">
        <v>52</v>
      </c>
      <c r="F9" s="439">
        <v>30</v>
      </c>
      <c r="G9" s="172"/>
      <c r="H9" s="19">
        <v>2.16</v>
      </c>
      <c r="I9" s="17">
        <v>0.81</v>
      </c>
      <c r="J9" s="20">
        <v>14.73</v>
      </c>
      <c r="K9" s="242">
        <v>75.66</v>
      </c>
      <c r="L9" s="309">
        <v>0.04</v>
      </c>
      <c r="M9" s="19">
        <v>0.01</v>
      </c>
      <c r="N9" s="17">
        <v>0</v>
      </c>
      <c r="O9" s="17">
        <v>0</v>
      </c>
      <c r="P9" s="43">
        <v>0</v>
      </c>
      <c r="Q9" s="309">
        <v>7.5</v>
      </c>
      <c r="R9" s="17">
        <v>24.6</v>
      </c>
      <c r="S9" s="17">
        <v>9.9</v>
      </c>
      <c r="T9" s="17">
        <v>0.45</v>
      </c>
      <c r="U9" s="17">
        <v>27.6</v>
      </c>
      <c r="V9" s="17">
        <v>0</v>
      </c>
      <c r="W9" s="17">
        <v>0</v>
      </c>
      <c r="X9" s="43">
        <v>0</v>
      </c>
    </row>
    <row r="10" spans="1:24" s="18" customFormat="1" ht="38.25" customHeight="1">
      <c r="A10" s="182"/>
      <c r="B10" s="151"/>
      <c r="C10" s="172">
        <v>120</v>
      </c>
      <c r="D10" s="222" t="s">
        <v>15</v>
      </c>
      <c r="E10" s="190" t="s">
        <v>48</v>
      </c>
      <c r="F10" s="165">
        <v>20</v>
      </c>
      <c r="G10" s="172"/>
      <c r="H10" s="19">
        <v>1.1399999999999999</v>
      </c>
      <c r="I10" s="17">
        <v>0.22</v>
      </c>
      <c r="J10" s="20">
        <v>7.44</v>
      </c>
      <c r="K10" s="243">
        <v>36.26</v>
      </c>
      <c r="L10" s="357">
        <v>0.02</v>
      </c>
      <c r="M10" s="21">
        <v>2.4E-2</v>
      </c>
      <c r="N10" s="22">
        <v>0.08</v>
      </c>
      <c r="O10" s="22">
        <v>0</v>
      </c>
      <c r="P10" s="50">
        <v>0</v>
      </c>
      <c r="Q10" s="357">
        <v>6.8</v>
      </c>
      <c r="R10" s="22">
        <v>24</v>
      </c>
      <c r="S10" s="22">
        <v>8.1999999999999993</v>
      </c>
      <c r="T10" s="22">
        <v>0.46</v>
      </c>
      <c r="U10" s="22">
        <v>73.5</v>
      </c>
      <c r="V10" s="22">
        <v>2E-3</v>
      </c>
      <c r="W10" s="22">
        <v>2E-3</v>
      </c>
      <c r="X10" s="50">
        <v>1.2E-2</v>
      </c>
    </row>
    <row r="11" spans="1:24" s="18" customFormat="1" ht="15.6">
      <c r="A11" s="132"/>
      <c r="B11" s="151"/>
      <c r="C11" s="172"/>
      <c r="D11" s="222"/>
      <c r="E11" s="408" t="s">
        <v>21</v>
      </c>
      <c r="F11" s="416">
        <f>SUM(F6:F10)</f>
        <v>550</v>
      </c>
      <c r="G11" s="172"/>
      <c r="H11" s="19">
        <f t="shared" ref="H11:X11" si="0">SUM(H6:H10)</f>
        <v>23</v>
      </c>
      <c r="I11" s="17">
        <f t="shared" si="0"/>
        <v>15.58</v>
      </c>
      <c r="J11" s="20">
        <f t="shared" si="0"/>
        <v>76.820000000000007</v>
      </c>
      <c r="K11" s="478">
        <f t="shared" si="0"/>
        <v>540.41999999999996</v>
      </c>
      <c r="L11" s="309">
        <f t="shared" si="0"/>
        <v>0.15</v>
      </c>
      <c r="M11" s="309">
        <f t="shared" si="0"/>
        <v>0.42400000000000004</v>
      </c>
      <c r="N11" s="17">
        <f t="shared" si="0"/>
        <v>8.18</v>
      </c>
      <c r="O11" s="17">
        <f t="shared" si="0"/>
        <v>0.06</v>
      </c>
      <c r="P11" s="43">
        <f t="shared" si="0"/>
        <v>0.41</v>
      </c>
      <c r="Q11" s="19">
        <f t="shared" si="0"/>
        <v>275.69</v>
      </c>
      <c r="R11" s="17">
        <f t="shared" si="0"/>
        <v>339.84000000000003</v>
      </c>
      <c r="S11" s="17">
        <f t="shared" si="0"/>
        <v>75.64</v>
      </c>
      <c r="T11" s="17">
        <f t="shared" si="0"/>
        <v>6.29</v>
      </c>
      <c r="U11" s="17">
        <f t="shared" si="0"/>
        <v>489.54</v>
      </c>
      <c r="V11" s="17">
        <f t="shared" si="0"/>
        <v>1.26E-2</v>
      </c>
      <c r="W11" s="17">
        <f t="shared" si="0"/>
        <v>2.7200000000000002E-2</v>
      </c>
      <c r="X11" s="50">
        <f t="shared" si="0"/>
        <v>6.2E-2</v>
      </c>
    </row>
    <row r="12" spans="1:24" s="18" customFormat="1" ht="38.25" customHeight="1" thickBot="1">
      <c r="A12" s="132"/>
      <c r="B12" s="151"/>
      <c r="C12" s="469"/>
      <c r="D12" s="468"/>
      <c r="E12" s="471" t="s">
        <v>22</v>
      </c>
      <c r="F12" s="474"/>
      <c r="G12" s="432"/>
      <c r="H12" s="475"/>
      <c r="I12" s="93"/>
      <c r="J12" s="476"/>
      <c r="K12" s="477">
        <f>K11/23.5</f>
        <v>22.99659574468085</v>
      </c>
      <c r="L12" s="479"/>
      <c r="M12" s="475"/>
      <c r="N12" s="93"/>
      <c r="O12" s="93"/>
      <c r="P12" s="94"/>
      <c r="Q12" s="475"/>
      <c r="R12" s="93"/>
      <c r="S12" s="93"/>
      <c r="T12" s="93"/>
      <c r="U12" s="93"/>
      <c r="V12" s="93"/>
      <c r="W12" s="93"/>
      <c r="X12" s="50"/>
    </row>
    <row r="13" spans="1:24" s="18" customFormat="1" ht="38.25" customHeight="1">
      <c r="A13" s="184" t="s">
        <v>7</v>
      </c>
      <c r="B13" s="643"/>
      <c r="C13" s="896">
        <v>133</v>
      </c>
      <c r="D13" s="428" t="s">
        <v>20</v>
      </c>
      <c r="E13" s="406" t="s">
        <v>157</v>
      </c>
      <c r="F13" s="410">
        <v>60</v>
      </c>
      <c r="G13" s="369"/>
      <c r="H13" s="51">
        <v>1.32</v>
      </c>
      <c r="I13" s="39">
        <v>0.24</v>
      </c>
      <c r="J13" s="52">
        <v>8.82</v>
      </c>
      <c r="K13" s="281">
        <v>40.799999999999997</v>
      </c>
      <c r="L13" s="335">
        <v>0</v>
      </c>
      <c r="M13" s="51">
        <v>0.03</v>
      </c>
      <c r="N13" s="39">
        <v>2.88</v>
      </c>
      <c r="O13" s="39">
        <v>1.2</v>
      </c>
      <c r="P13" s="52">
        <v>0</v>
      </c>
      <c r="Q13" s="347">
        <v>3</v>
      </c>
      <c r="R13" s="41">
        <v>30</v>
      </c>
      <c r="S13" s="41">
        <v>0</v>
      </c>
      <c r="T13" s="41">
        <v>0.24</v>
      </c>
      <c r="U13" s="41">
        <v>81.599999999999994</v>
      </c>
      <c r="V13" s="41">
        <v>0</v>
      </c>
      <c r="W13" s="41">
        <v>2.9999999999999997E-4</v>
      </c>
      <c r="X13" s="42">
        <v>1.0999999999999999E-2</v>
      </c>
    </row>
    <row r="14" spans="1:24" s="18" customFormat="1" ht="38.25" customHeight="1">
      <c r="A14" s="132"/>
      <c r="B14" s="612"/>
      <c r="C14" s="174">
        <v>32</v>
      </c>
      <c r="D14" s="340" t="s">
        <v>9</v>
      </c>
      <c r="E14" s="407" t="s">
        <v>54</v>
      </c>
      <c r="F14" s="366">
        <v>200</v>
      </c>
      <c r="G14" s="174"/>
      <c r="H14" s="265">
        <v>5.88</v>
      </c>
      <c r="I14" s="102">
        <v>8.82</v>
      </c>
      <c r="J14" s="103">
        <v>9.6</v>
      </c>
      <c r="K14" s="267">
        <v>142.19999999999999</v>
      </c>
      <c r="L14" s="310">
        <v>0.04</v>
      </c>
      <c r="M14" s="98">
        <v>0.08</v>
      </c>
      <c r="N14" s="13">
        <v>2.2400000000000002</v>
      </c>
      <c r="O14" s="13">
        <v>132.44</v>
      </c>
      <c r="P14" s="47">
        <v>0.06</v>
      </c>
      <c r="Q14" s="98">
        <v>32.880000000000003</v>
      </c>
      <c r="R14" s="13">
        <v>83.64</v>
      </c>
      <c r="S14" s="35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7">
        <v>3.5999999999999997E-2</v>
      </c>
    </row>
    <row r="15" spans="1:24" s="18" customFormat="1" ht="38.25" customHeight="1">
      <c r="A15" s="132"/>
      <c r="B15" s="743" t="s">
        <v>76</v>
      </c>
      <c r="C15" s="208">
        <v>90</v>
      </c>
      <c r="D15" s="305" t="s">
        <v>10</v>
      </c>
      <c r="E15" s="447" t="s">
        <v>123</v>
      </c>
      <c r="F15" s="453">
        <v>90</v>
      </c>
      <c r="G15" s="208"/>
      <c r="H15" s="320">
        <v>15.21</v>
      </c>
      <c r="I15" s="59">
        <v>14.04</v>
      </c>
      <c r="J15" s="95">
        <v>8.91</v>
      </c>
      <c r="K15" s="459">
        <v>222.75</v>
      </c>
      <c r="L15" s="590">
        <v>0.37</v>
      </c>
      <c r="M15" s="591">
        <v>0.15</v>
      </c>
      <c r="N15" s="591">
        <v>0.09</v>
      </c>
      <c r="O15" s="591">
        <v>25.83</v>
      </c>
      <c r="P15" s="679">
        <v>0.16</v>
      </c>
      <c r="Q15" s="590">
        <v>54.18</v>
      </c>
      <c r="R15" s="591">
        <v>117.54</v>
      </c>
      <c r="S15" s="591">
        <v>24.8</v>
      </c>
      <c r="T15" s="591">
        <v>1.6</v>
      </c>
      <c r="U15" s="591">
        <v>268.38</v>
      </c>
      <c r="V15" s="591">
        <v>7.0000000000000001E-3</v>
      </c>
      <c r="W15" s="591">
        <v>2.7000000000000001E-3</v>
      </c>
      <c r="X15" s="592">
        <v>0.09</v>
      </c>
    </row>
    <row r="16" spans="1:24" s="18" customFormat="1" ht="38.25" customHeight="1">
      <c r="A16" s="134"/>
      <c r="B16" s="898" t="s">
        <v>77</v>
      </c>
      <c r="C16" s="209">
        <v>88</v>
      </c>
      <c r="D16" s="306" t="s">
        <v>10</v>
      </c>
      <c r="E16" s="448" t="s">
        <v>126</v>
      </c>
      <c r="F16" s="454">
        <v>90</v>
      </c>
      <c r="G16" s="209"/>
      <c r="H16" s="462">
        <v>18</v>
      </c>
      <c r="I16" s="62">
        <v>16.5</v>
      </c>
      <c r="J16" s="96">
        <v>2.89</v>
      </c>
      <c r="K16" s="460">
        <v>232.8</v>
      </c>
      <c r="L16" s="576">
        <v>0.05</v>
      </c>
      <c r="M16" s="100">
        <v>0.13</v>
      </c>
      <c r="N16" s="100">
        <v>0.55000000000000004</v>
      </c>
      <c r="O16" s="100">
        <v>0</v>
      </c>
      <c r="P16" s="661">
        <v>0</v>
      </c>
      <c r="Q16" s="576">
        <v>11.7</v>
      </c>
      <c r="R16" s="100">
        <v>170.76</v>
      </c>
      <c r="S16" s="100">
        <v>22.04</v>
      </c>
      <c r="T16" s="100">
        <v>2.4700000000000002</v>
      </c>
      <c r="U16" s="100">
        <v>302.3</v>
      </c>
      <c r="V16" s="100">
        <v>7.0000000000000001E-3</v>
      </c>
      <c r="W16" s="100">
        <v>0</v>
      </c>
      <c r="X16" s="577">
        <v>5.8999999999999997E-2</v>
      </c>
    </row>
    <row r="17" spans="1:24" s="18" customFormat="1" ht="38.25" customHeight="1">
      <c r="A17" s="134"/>
      <c r="B17" s="153"/>
      <c r="C17" s="165">
        <v>54</v>
      </c>
      <c r="D17" s="189" t="s">
        <v>50</v>
      </c>
      <c r="E17" s="226" t="s">
        <v>44</v>
      </c>
      <c r="F17" s="172">
        <v>150</v>
      </c>
      <c r="G17" s="165"/>
      <c r="H17" s="357">
        <v>7.2</v>
      </c>
      <c r="I17" s="22">
        <v>5.0999999999999996</v>
      </c>
      <c r="J17" s="50">
        <v>33.9</v>
      </c>
      <c r="K17" s="356">
        <v>210.3</v>
      </c>
      <c r="L17" s="357">
        <v>0.21</v>
      </c>
      <c r="M17" s="21">
        <v>0.11</v>
      </c>
      <c r="N17" s="22">
        <v>0</v>
      </c>
      <c r="O17" s="22">
        <v>0</v>
      </c>
      <c r="P17" s="23">
        <v>0</v>
      </c>
      <c r="Q17" s="357">
        <v>14.55</v>
      </c>
      <c r="R17" s="22">
        <v>208.87</v>
      </c>
      <c r="S17" s="22">
        <v>139.99</v>
      </c>
      <c r="T17" s="22">
        <v>4.68</v>
      </c>
      <c r="U17" s="22">
        <v>273.8</v>
      </c>
      <c r="V17" s="22">
        <v>3.0000000000000001E-3</v>
      </c>
      <c r="W17" s="22">
        <v>5.0000000000000001E-3</v>
      </c>
      <c r="X17" s="22">
        <v>0.02</v>
      </c>
    </row>
    <row r="18" spans="1:24" s="18" customFormat="1" ht="38.25" customHeight="1">
      <c r="A18" s="134"/>
      <c r="B18" s="151"/>
      <c r="C18" s="165">
        <v>107</v>
      </c>
      <c r="D18" s="189" t="s">
        <v>18</v>
      </c>
      <c r="E18" s="501" t="s">
        <v>148</v>
      </c>
      <c r="F18" s="229">
        <v>200</v>
      </c>
      <c r="G18" s="165"/>
      <c r="H18" s="309">
        <v>0.8</v>
      </c>
      <c r="I18" s="17">
        <v>0.2</v>
      </c>
      <c r="J18" s="43">
        <v>23.2</v>
      </c>
      <c r="K18" s="331">
        <v>94.4</v>
      </c>
      <c r="L18" s="309">
        <v>0.02</v>
      </c>
      <c r="M18" s="19"/>
      <c r="N18" s="17">
        <v>4</v>
      </c>
      <c r="O18" s="17">
        <v>0</v>
      </c>
      <c r="P18" s="43"/>
      <c r="Q18" s="19">
        <v>16</v>
      </c>
      <c r="R18" s="17">
        <v>18</v>
      </c>
      <c r="S18" s="17">
        <v>10</v>
      </c>
      <c r="T18" s="17">
        <v>0.4</v>
      </c>
      <c r="U18" s="17"/>
      <c r="V18" s="17"/>
      <c r="W18" s="17"/>
      <c r="X18" s="43"/>
    </row>
    <row r="19" spans="1:24" s="18" customFormat="1" ht="38.25" customHeight="1">
      <c r="A19" s="134"/>
      <c r="B19" s="153"/>
      <c r="C19" s="128">
        <v>119</v>
      </c>
      <c r="D19" s="189" t="s">
        <v>14</v>
      </c>
      <c r="E19" s="226" t="s">
        <v>19</v>
      </c>
      <c r="F19" s="173">
        <v>25</v>
      </c>
      <c r="G19" s="173"/>
      <c r="H19" s="21">
        <v>1.78</v>
      </c>
      <c r="I19" s="22">
        <v>0.18</v>
      </c>
      <c r="J19" s="23">
        <v>11.05</v>
      </c>
      <c r="K19" s="355">
        <v>60</v>
      </c>
      <c r="L19" s="357">
        <v>2.5000000000000001E-2</v>
      </c>
      <c r="M19" s="21">
        <v>8.0000000000000002E-3</v>
      </c>
      <c r="N19" s="22">
        <v>0</v>
      </c>
      <c r="O19" s="22">
        <v>0</v>
      </c>
      <c r="P19" s="50">
        <v>0</v>
      </c>
      <c r="Q19" s="357">
        <v>9.25</v>
      </c>
      <c r="R19" s="22">
        <v>54.5</v>
      </c>
      <c r="S19" s="22">
        <v>16.25</v>
      </c>
      <c r="T19" s="22">
        <v>0.7</v>
      </c>
      <c r="U19" s="22">
        <v>23.25</v>
      </c>
      <c r="V19" s="22">
        <v>8.0000000000000004E-4</v>
      </c>
      <c r="W19" s="22">
        <v>2E-3</v>
      </c>
      <c r="X19" s="50">
        <v>0</v>
      </c>
    </row>
    <row r="20" spans="1:24" s="18" customFormat="1" ht="38.25" customHeight="1">
      <c r="A20" s="134"/>
      <c r="B20" s="153"/>
      <c r="C20" s="165">
        <v>120</v>
      </c>
      <c r="D20" s="189" t="s">
        <v>15</v>
      </c>
      <c r="E20" s="226" t="s">
        <v>48</v>
      </c>
      <c r="F20" s="173">
        <v>20</v>
      </c>
      <c r="G20" s="173"/>
      <c r="H20" s="21">
        <v>1.1399999999999999</v>
      </c>
      <c r="I20" s="22">
        <v>0.22</v>
      </c>
      <c r="J20" s="23">
        <v>7.44</v>
      </c>
      <c r="K20" s="355">
        <v>36.26</v>
      </c>
      <c r="L20" s="357">
        <v>0.02</v>
      </c>
      <c r="M20" s="21">
        <v>2.4E-2</v>
      </c>
      <c r="N20" s="22">
        <v>0.08</v>
      </c>
      <c r="O20" s="22">
        <v>0</v>
      </c>
      <c r="P20" s="50">
        <v>0</v>
      </c>
      <c r="Q20" s="357">
        <v>6.8</v>
      </c>
      <c r="R20" s="22">
        <v>24</v>
      </c>
      <c r="S20" s="22">
        <v>8.1999999999999993</v>
      </c>
      <c r="T20" s="22">
        <v>0.46</v>
      </c>
      <c r="U20" s="22">
        <v>73.5</v>
      </c>
      <c r="V20" s="22">
        <v>2E-3</v>
      </c>
      <c r="W20" s="22">
        <v>2E-3</v>
      </c>
      <c r="X20" s="50">
        <v>1.2E-2</v>
      </c>
    </row>
    <row r="21" spans="1:24" s="18" customFormat="1" ht="38.25" customHeight="1">
      <c r="A21" s="134"/>
      <c r="B21" s="797"/>
      <c r="C21" s="230"/>
      <c r="D21" s="457"/>
      <c r="E21" s="402" t="s">
        <v>21</v>
      </c>
      <c r="F21" s="719">
        <f>F13+F14+F15+F17+F18+F19+F20</f>
        <v>745</v>
      </c>
      <c r="G21" s="786"/>
      <c r="H21" s="254">
        <f t="shared" ref="H21:X21" si="1">H13+H14+H15+H17+H18+H19+H20</f>
        <v>33.33</v>
      </c>
      <c r="I21" s="24">
        <f t="shared" si="1"/>
        <v>28.8</v>
      </c>
      <c r="J21" s="72">
        <f t="shared" si="1"/>
        <v>102.92</v>
      </c>
      <c r="K21" s="208">
        <f t="shared" si="1"/>
        <v>806.70999999999992</v>
      </c>
      <c r="L21" s="254">
        <f t="shared" si="1"/>
        <v>0.68500000000000005</v>
      </c>
      <c r="M21" s="24">
        <f t="shared" si="1"/>
        <v>0.40200000000000002</v>
      </c>
      <c r="N21" s="24">
        <f t="shared" si="1"/>
        <v>9.2900000000000009</v>
      </c>
      <c r="O21" s="24">
        <f t="shared" si="1"/>
        <v>159.46999999999997</v>
      </c>
      <c r="P21" s="138">
        <f t="shared" si="1"/>
        <v>0.22</v>
      </c>
      <c r="Q21" s="254">
        <f t="shared" si="1"/>
        <v>136.66000000000003</v>
      </c>
      <c r="R21" s="24">
        <f t="shared" si="1"/>
        <v>536.54999999999995</v>
      </c>
      <c r="S21" s="24">
        <f t="shared" si="1"/>
        <v>221.98</v>
      </c>
      <c r="T21" s="24">
        <f t="shared" si="1"/>
        <v>9.52</v>
      </c>
      <c r="U21" s="24">
        <f t="shared" si="1"/>
        <v>1041.33</v>
      </c>
      <c r="V21" s="24">
        <f t="shared" si="1"/>
        <v>1.8799999999999997E-2</v>
      </c>
      <c r="W21" s="24">
        <f t="shared" si="1"/>
        <v>1.2E-2</v>
      </c>
      <c r="X21" s="72">
        <f t="shared" si="1"/>
        <v>0.16900000000000001</v>
      </c>
    </row>
    <row r="22" spans="1:24" s="18" customFormat="1" ht="38.25" customHeight="1">
      <c r="A22" s="134"/>
      <c r="B22" s="796"/>
      <c r="C22" s="559"/>
      <c r="D22" s="560"/>
      <c r="E22" s="403" t="s">
        <v>21</v>
      </c>
      <c r="F22" s="717">
        <f>F13+F14+F16+F17+F18+F19+F20</f>
        <v>745</v>
      </c>
      <c r="G22" s="383"/>
      <c r="H22" s="638">
        <f t="shared" ref="H22:X22" si="2">H13+H14+H16+H17+H18+H19+H20</f>
        <v>36.119999999999997</v>
      </c>
      <c r="I22" s="635">
        <f t="shared" si="2"/>
        <v>31.26</v>
      </c>
      <c r="J22" s="639">
        <f t="shared" si="2"/>
        <v>96.899999999999991</v>
      </c>
      <c r="K22" s="641">
        <f t="shared" si="2"/>
        <v>816.76</v>
      </c>
      <c r="L22" s="638">
        <f t="shared" si="2"/>
        <v>0.36500000000000005</v>
      </c>
      <c r="M22" s="635">
        <f t="shared" si="2"/>
        <v>0.38200000000000001</v>
      </c>
      <c r="N22" s="635">
        <f t="shared" si="2"/>
        <v>9.75</v>
      </c>
      <c r="O22" s="635">
        <f t="shared" si="2"/>
        <v>133.63999999999999</v>
      </c>
      <c r="P22" s="642">
        <f t="shared" si="2"/>
        <v>0.06</v>
      </c>
      <c r="Q22" s="638">
        <f t="shared" si="2"/>
        <v>94.179999999999993</v>
      </c>
      <c r="R22" s="635">
        <f t="shared" si="2"/>
        <v>589.77</v>
      </c>
      <c r="S22" s="635">
        <f t="shared" si="2"/>
        <v>219.22</v>
      </c>
      <c r="T22" s="635">
        <f t="shared" si="2"/>
        <v>10.39</v>
      </c>
      <c r="U22" s="635">
        <f t="shared" si="2"/>
        <v>1075.25</v>
      </c>
      <c r="V22" s="635">
        <f t="shared" si="2"/>
        <v>1.8799999999999997E-2</v>
      </c>
      <c r="W22" s="635">
        <f t="shared" si="2"/>
        <v>9.2999999999999992E-3</v>
      </c>
      <c r="X22" s="639">
        <f t="shared" si="2"/>
        <v>0.13800000000000001</v>
      </c>
    </row>
    <row r="23" spans="1:24" s="18" customFormat="1" ht="38.25" customHeight="1">
      <c r="A23" s="134"/>
      <c r="B23" s="797"/>
      <c r="C23" s="498"/>
      <c r="D23" s="827"/>
      <c r="E23" s="404" t="s">
        <v>22</v>
      </c>
      <c r="F23" s="722"/>
      <c r="G23" s="733"/>
      <c r="H23" s="254"/>
      <c r="I23" s="24"/>
      <c r="J23" s="72"/>
      <c r="K23" s="729">
        <f>K21/23.5</f>
        <v>34.328085106382979</v>
      </c>
      <c r="L23" s="254"/>
      <c r="M23" s="24"/>
      <c r="N23" s="24"/>
      <c r="O23" s="24"/>
      <c r="P23" s="138"/>
      <c r="Q23" s="254"/>
      <c r="R23" s="24"/>
      <c r="S23" s="24"/>
      <c r="T23" s="24"/>
      <c r="U23" s="24"/>
      <c r="V23" s="24"/>
      <c r="W23" s="24"/>
      <c r="X23" s="72"/>
    </row>
    <row r="24" spans="1:24" s="18" customFormat="1" ht="38.25" customHeight="1" thickBot="1">
      <c r="A24" s="339"/>
      <c r="B24" s="798"/>
      <c r="C24" s="799"/>
      <c r="D24" s="800"/>
      <c r="E24" s="405" t="s">
        <v>22</v>
      </c>
      <c r="F24" s="918"/>
      <c r="G24" s="783"/>
      <c r="H24" s="919"/>
      <c r="I24" s="920"/>
      <c r="J24" s="921"/>
      <c r="K24" s="610">
        <f>K22/23.5</f>
        <v>34.755744680851066</v>
      </c>
      <c r="L24" s="919"/>
      <c r="M24" s="920"/>
      <c r="N24" s="920"/>
      <c r="O24" s="920"/>
      <c r="P24" s="922"/>
      <c r="Q24" s="919"/>
      <c r="R24" s="920"/>
      <c r="S24" s="920"/>
      <c r="T24" s="920"/>
      <c r="U24" s="920"/>
      <c r="V24" s="920"/>
      <c r="W24" s="920"/>
      <c r="X24" s="921"/>
    </row>
    <row r="25" spans="1:24">
      <c r="A25" s="9"/>
      <c r="C25" s="33"/>
      <c r="D25" s="2"/>
      <c r="E25" s="2"/>
      <c r="F25" s="2"/>
      <c r="G25" s="9"/>
      <c r="H25" s="10"/>
      <c r="I25" s="9"/>
      <c r="J25" s="2"/>
      <c r="K25" s="12"/>
      <c r="L25" s="2"/>
      <c r="M25" s="2"/>
      <c r="N25" s="2"/>
    </row>
    <row r="26" spans="1:24">
      <c r="A26" s="613" t="s">
        <v>153</v>
      </c>
      <c r="B26" s="614"/>
      <c r="C26" s="615"/>
      <c r="D26" s="56"/>
      <c r="E26" s="30"/>
      <c r="F26" s="2"/>
      <c r="G26" s="9"/>
      <c r="H26" s="9"/>
      <c r="I26" s="9"/>
      <c r="J26" s="2"/>
      <c r="K26" s="2"/>
      <c r="L26" s="2"/>
      <c r="M26" s="2"/>
      <c r="N26" s="2"/>
    </row>
    <row r="27" spans="1:24">
      <c r="A27" s="616" t="s">
        <v>69</v>
      </c>
      <c r="B27" s="617"/>
      <c r="C27" s="618"/>
      <c r="D27" s="66"/>
      <c r="G27" s="11"/>
      <c r="H27" s="9"/>
      <c r="I27" s="11"/>
    </row>
    <row r="28" spans="1:24" ht="18">
      <c r="D28" s="11"/>
      <c r="E28" s="27"/>
      <c r="F28" s="28"/>
      <c r="G28" s="11"/>
      <c r="H28" s="11"/>
      <c r="I28" s="11"/>
      <c r="J28" s="11"/>
    </row>
    <row r="29" spans="1:24" ht="18">
      <c r="D29" s="11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1" spans="1:24" ht="18">
      <c r="D31" s="11"/>
      <c r="E31" s="27"/>
      <c r="F31" s="28"/>
      <c r="G31" s="11"/>
      <c r="H31" s="11"/>
      <c r="I31" s="11"/>
      <c r="J31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W36"/>
  <sheetViews>
    <sheetView zoomScale="60" zoomScaleNormal="60" workbookViewId="0">
      <selection activeCell="B6" sqref="B6:W6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7" max="7" width="11.109375" bestFit="1" customWidth="1"/>
    <col min="8" max="8" width="11.33203125" customWidth="1"/>
    <col min="9" max="9" width="14.33203125" customWidth="1"/>
    <col min="10" max="10" width="20.6640625" customWidth="1"/>
    <col min="11" max="11" width="11.33203125" customWidth="1"/>
  </cols>
  <sheetData>
    <row r="2" spans="1:23" ht="22.8">
      <c r="A2" s="6" t="s">
        <v>1</v>
      </c>
      <c r="B2" s="7"/>
      <c r="C2" s="6" t="s">
        <v>3</v>
      </c>
      <c r="D2" s="6"/>
      <c r="E2" s="8" t="s">
        <v>2</v>
      </c>
      <c r="F2" s="7">
        <v>5</v>
      </c>
      <c r="G2" s="6"/>
      <c r="J2" s="8"/>
      <c r="K2" s="7"/>
      <c r="L2" s="1"/>
      <c r="M2" s="2"/>
    </row>
    <row r="3" spans="1:23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8" customFormat="1" ht="21.75" customHeight="1" thickBot="1">
      <c r="A4" s="180"/>
      <c r="B4" s="130" t="s">
        <v>40</v>
      </c>
      <c r="C4" s="129"/>
      <c r="D4" s="200"/>
      <c r="E4" s="124"/>
      <c r="F4" s="130"/>
      <c r="G4" s="975" t="s">
        <v>23</v>
      </c>
      <c r="H4" s="976"/>
      <c r="I4" s="977"/>
      <c r="J4" s="240" t="s">
        <v>24</v>
      </c>
      <c r="K4" s="968" t="s">
        <v>25</v>
      </c>
      <c r="L4" s="969"/>
      <c r="M4" s="970"/>
      <c r="N4" s="970"/>
      <c r="O4" s="971"/>
      <c r="P4" s="972" t="s">
        <v>26</v>
      </c>
      <c r="Q4" s="973"/>
      <c r="R4" s="973"/>
      <c r="S4" s="973"/>
      <c r="T4" s="973"/>
      <c r="U4" s="973"/>
      <c r="V4" s="973"/>
      <c r="W4" s="973"/>
    </row>
    <row r="5" spans="1:23" s="18" customFormat="1" ht="28.5" customHeight="1" thickBot="1">
      <c r="A5" s="181" t="s">
        <v>0</v>
      </c>
      <c r="B5" s="327" t="s">
        <v>41</v>
      </c>
      <c r="C5" s="847" t="s">
        <v>42</v>
      </c>
      <c r="D5" s="327" t="s">
        <v>39</v>
      </c>
      <c r="E5" s="718" t="s">
        <v>27</v>
      </c>
      <c r="F5" s="327" t="s">
        <v>38</v>
      </c>
      <c r="G5" s="735" t="s">
        <v>28</v>
      </c>
      <c r="H5" s="736" t="s">
        <v>29</v>
      </c>
      <c r="I5" s="737" t="s">
        <v>30</v>
      </c>
      <c r="J5" s="854" t="s">
        <v>31</v>
      </c>
      <c r="K5" s="738" t="s">
        <v>32</v>
      </c>
      <c r="L5" s="738" t="s">
        <v>131</v>
      </c>
      <c r="M5" s="738" t="s">
        <v>33</v>
      </c>
      <c r="N5" s="855" t="s">
        <v>132</v>
      </c>
      <c r="O5" s="738" t="s">
        <v>133</v>
      </c>
      <c r="P5" s="738" t="s">
        <v>34</v>
      </c>
      <c r="Q5" s="738" t="s">
        <v>35</v>
      </c>
      <c r="R5" s="738" t="s">
        <v>36</v>
      </c>
      <c r="S5" s="738" t="s">
        <v>37</v>
      </c>
      <c r="T5" s="738" t="s">
        <v>134</v>
      </c>
      <c r="U5" s="738" t="s">
        <v>135</v>
      </c>
      <c r="V5" s="738" t="s">
        <v>136</v>
      </c>
      <c r="W5" s="738" t="s">
        <v>137</v>
      </c>
    </row>
    <row r="6" spans="1:23" s="18" customFormat="1" ht="28.5" customHeight="1" thickBot="1">
      <c r="A6" s="846"/>
      <c r="B6" s="177">
        <v>133</v>
      </c>
      <c r="C6" s="533" t="s">
        <v>20</v>
      </c>
      <c r="D6" s="322" t="s">
        <v>157</v>
      </c>
      <c r="E6" s="785">
        <v>60</v>
      </c>
      <c r="F6" s="793"/>
      <c r="G6" s="347">
        <v>1.32</v>
      </c>
      <c r="H6" s="41">
        <v>0.24</v>
      </c>
      <c r="I6" s="42">
        <v>8.82</v>
      </c>
      <c r="J6" s="423">
        <v>40.799999999999997</v>
      </c>
      <c r="K6" s="373">
        <v>0</v>
      </c>
      <c r="L6" s="111">
        <v>0.03</v>
      </c>
      <c r="M6" s="111">
        <v>2.88</v>
      </c>
      <c r="N6" s="111">
        <v>1.2</v>
      </c>
      <c r="O6" s="112">
        <v>0</v>
      </c>
      <c r="P6" s="373">
        <v>3</v>
      </c>
      <c r="Q6" s="111">
        <v>30</v>
      </c>
      <c r="R6" s="111">
        <v>0</v>
      </c>
      <c r="S6" s="111">
        <v>0.24</v>
      </c>
      <c r="T6" s="111">
        <v>81.599999999999994</v>
      </c>
      <c r="U6" s="111">
        <v>0</v>
      </c>
      <c r="V6" s="111">
        <v>2.9999999999999997E-4</v>
      </c>
      <c r="W6" s="113">
        <v>1.0999999999999999E-2</v>
      </c>
    </row>
    <row r="7" spans="1:23" s="18" customFormat="1" ht="39" customHeight="1">
      <c r="A7" s="184" t="s">
        <v>6</v>
      </c>
      <c r="B7" s="173">
        <v>78</v>
      </c>
      <c r="C7" s="259" t="s">
        <v>10</v>
      </c>
      <c r="D7" s="430" t="s">
        <v>103</v>
      </c>
      <c r="E7" s="288">
        <v>90</v>
      </c>
      <c r="F7" s="127"/>
      <c r="G7" s="309">
        <v>14.85</v>
      </c>
      <c r="H7" s="17">
        <v>13.32</v>
      </c>
      <c r="I7" s="43">
        <v>5.94</v>
      </c>
      <c r="J7" s="331">
        <v>202.68</v>
      </c>
      <c r="K7" s="309">
        <v>0.06</v>
      </c>
      <c r="L7" s="19">
        <v>0.11</v>
      </c>
      <c r="M7" s="17">
        <v>3.83</v>
      </c>
      <c r="N7" s="17">
        <v>19.5</v>
      </c>
      <c r="O7" s="43">
        <v>0</v>
      </c>
      <c r="P7" s="19">
        <v>20.58</v>
      </c>
      <c r="Q7" s="17">
        <v>74.39</v>
      </c>
      <c r="R7" s="17">
        <v>22.98</v>
      </c>
      <c r="S7" s="17">
        <v>0.95</v>
      </c>
      <c r="T7" s="17">
        <v>204</v>
      </c>
      <c r="U7" s="17">
        <v>3.5999999999999999E-3</v>
      </c>
      <c r="V7" s="17">
        <v>8.9999999999999998E-4</v>
      </c>
      <c r="W7" s="50">
        <v>0.9</v>
      </c>
    </row>
    <row r="8" spans="1:23" s="18" customFormat="1" ht="39" customHeight="1">
      <c r="A8" s="132"/>
      <c r="B8" s="174">
        <v>65</v>
      </c>
      <c r="C8" s="325" t="s">
        <v>66</v>
      </c>
      <c r="D8" s="431" t="s">
        <v>56</v>
      </c>
      <c r="E8" s="174">
        <v>150</v>
      </c>
      <c r="F8" s="126"/>
      <c r="G8" s="310">
        <v>6.45</v>
      </c>
      <c r="H8" s="13">
        <v>4.05</v>
      </c>
      <c r="I8" s="47">
        <v>40.200000000000003</v>
      </c>
      <c r="J8" s="128">
        <v>223.65</v>
      </c>
      <c r="K8" s="310">
        <v>0.08</v>
      </c>
      <c r="L8" s="98">
        <v>0.02</v>
      </c>
      <c r="M8" s="13">
        <v>0</v>
      </c>
      <c r="N8" s="13">
        <v>30</v>
      </c>
      <c r="O8" s="47">
        <v>0.11</v>
      </c>
      <c r="P8" s="98">
        <v>13.05</v>
      </c>
      <c r="Q8" s="13">
        <v>58.34</v>
      </c>
      <c r="R8" s="13">
        <v>22.53</v>
      </c>
      <c r="S8" s="13">
        <v>1.25</v>
      </c>
      <c r="T8" s="13">
        <v>1.1000000000000001</v>
      </c>
      <c r="U8" s="13">
        <v>0</v>
      </c>
      <c r="V8" s="13">
        <v>0</v>
      </c>
      <c r="W8" s="50">
        <v>0</v>
      </c>
    </row>
    <row r="9" spans="1:23" s="18" customFormat="1" ht="39" customHeight="1">
      <c r="A9" s="132"/>
      <c r="B9" s="173">
        <v>160</v>
      </c>
      <c r="C9" s="325" t="s">
        <v>65</v>
      </c>
      <c r="D9" s="407" t="s">
        <v>109</v>
      </c>
      <c r="E9" s="232">
        <v>200</v>
      </c>
      <c r="F9" s="126"/>
      <c r="G9" s="309">
        <v>0.4</v>
      </c>
      <c r="H9" s="17">
        <v>0.6</v>
      </c>
      <c r="I9" s="43">
        <v>17.8</v>
      </c>
      <c r="J9" s="331">
        <v>78.599999999999994</v>
      </c>
      <c r="K9" s="309">
        <v>0</v>
      </c>
      <c r="L9" s="19">
        <v>0</v>
      </c>
      <c r="M9" s="17">
        <v>48</v>
      </c>
      <c r="N9" s="17">
        <v>0</v>
      </c>
      <c r="O9" s="43">
        <v>0</v>
      </c>
      <c r="P9" s="19">
        <v>4.01</v>
      </c>
      <c r="Q9" s="17">
        <v>9.17</v>
      </c>
      <c r="R9" s="17">
        <v>1.33</v>
      </c>
      <c r="S9" s="17">
        <v>0.37</v>
      </c>
      <c r="T9" s="17">
        <v>9.3000000000000007</v>
      </c>
      <c r="U9" s="17">
        <v>0</v>
      </c>
      <c r="V9" s="17">
        <v>0</v>
      </c>
      <c r="W9" s="43">
        <v>0</v>
      </c>
    </row>
    <row r="10" spans="1:23" s="18" customFormat="1" ht="39" customHeight="1">
      <c r="A10" s="132"/>
      <c r="B10" s="175">
        <v>119</v>
      </c>
      <c r="C10" s="189" t="s">
        <v>14</v>
      </c>
      <c r="D10" s="189" t="s">
        <v>57</v>
      </c>
      <c r="E10" s="229">
        <v>20</v>
      </c>
      <c r="F10" s="165"/>
      <c r="G10" s="309">
        <v>1.4</v>
      </c>
      <c r="H10" s="17">
        <v>0.14000000000000001</v>
      </c>
      <c r="I10" s="43">
        <v>8.8000000000000007</v>
      </c>
      <c r="J10" s="331">
        <v>48</v>
      </c>
      <c r="K10" s="309">
        <v>0.02</v>
      </c>
      <c r="L10" s="19">
        <v>6.0000000000000001E-3</v>
      </c>
      <c r="M10" s="17">
        <v>0</v>
      </c>
      <c r="N10" s="17">
        <v>0</v>
      </c>
      <c r="O10" s="43">
        <v>0</v>
      </c>
      <c r="P10" s="19">
        <v>7.4</v>
      </c>
      <c r="Q10" s="17">
        <v>43.6</v>
      </c>
      <c r="R10" s="17">
        <v>13</v>
      </c>
      <c r="S10" s="19">
        <v>0.56000000000000005</v>
      </c>
      <c r="T10" s="17">
        <v>18.600000000000001</v>
      </c>
      <c r="U10" s="17">
        <v>5.9999999999999995E-4</v>
      </c>
      <c r="V10" s="19">
        <v>1E-3</v>
      </c>
      <c r="W10" s="43">
        <v>0</v>
      </c>
    </row>
    <row r="11" spans="1:23" s="18" customFormat="1" ht="39" customHeight="1">
      <c r="A11" s="132"/>
      <c r="B11" s="172">
        <v>120</v>
      </c>
      <c r="C11" s="189" t="s">
        <v>15</v>
      </c>
      <c r="D11" s="189" t="s">
        <v>48</v>
      </c>
      <c r="E11" s="172">
        <v>20</v>
      </c>
      <c r="F11" s="165"/>
      <c r="G11" s="309">
        <v>1.1399999999999999</v>
      </c>
      <c r="H11" s="17">
        <v>0.22</v>
      </c>
      <c r="I11" s="43">
        <v>7.44</v>
      </c>
      <c r="J11" s="332">
        <v>36.26</v>
      </c>
      <c r="K11" s="357">
        <v>0.02</v>
      </c>
      <c r="L11" s="21">
        <v>2.4E-2</v>
      </c>
      <c r="M11" s="22">
        <v>0.08</v>
      </c>
      <c r="N11" s="22">
        <v>0</v>
      </c>
      <c r="O11" s="50">
        <v>0</v>
      </c>
      <c r="P11" s="357">
        <v>6.8</v>
      </c>
      <c r="Q11" s="22">
        <v>24</v>
      </c>
      <c r="R11" s="22">
        <v>8.1999999999999993</v>
      </c>
      <c r="S11" s="22">
        <v>0.46</v>
      </c>
      <c r="T11" s="22">
        <v>73.5</v>
      </c>
      <c r="U11" s="22">
        <v>2E-3</v>
      </c>
      <c r="V11" s="22">
        <v>2E-3</v>
      </c>
      <c r="W11" s="50">
        <v>1.2E-2</v>
      </c>
    </row>
    <row r="12" spans="1:23" s="18" customFormat="1" ht="39" customHeight="1">
      <c r="A12" s="132"/>
      <c r="B12" s="173"/>
      <c r="C12" s="259"/>
      <c r="D12" s="408" t="s">
        <v>21</v>
      </c>
      <c r="E12" s="350">
        <f>E6+E7+E8+E9+E10+E11</f>
        <v>540</v>
      </c>
      <c r="F12" s="127"/>
      <c r="G12" s="357">
        <f t="shared" ref="G12:W12" si="0">G6+G7+G8+G9+G10+G11</f>
        <v>25.559999999999995</v>
      </c>
      <c r="H12" s="22">
        <f t="shared" si="0"/>
        <v>18.57</v>
      </c>
      <c r="I12" s="50">
        <f t="shared" si="0"/>
        <v>89</v>
      </c>
      <c r="J12" s="433">
        <f t="shared" si="0"/>
        <v>629.99</v>
      </c>
      <c r="K12" s="357">
        <f t="shared" si="0"/>
        <v>0.18</v>
      </c>
      <c r="L12" s="357">
        <f t="shared" si="0"/>
        <v>0.19</v>
      </c>
      <c r="M12" s="22">
        <f t="shared" si="0"/>
        <v>54.79</v>
      </c>
      <c r="N12" s="22">
        <f t="shared" si="0"/>
        <v>50.7</v>
      </c>
      <c r="O12" s="50">
        <f t="shared" si="0"/>
        <v>0.11</v>
      </c>
      <c r="P12" s="21">
        <f t="shared" si="0"/>
        <v>54.839999999999989</v>
      </c>
      <c r="Q12" s="22">
        <f t="shared" si="0"/>
        <v>239.5</v>
      </c>
      <c r="R12" s="22">
        <f t="shared" si="0"/>
        <v>68.040000000000006</v>
      </c>
      <c r="S12" s="22">
        <f t="shared" si="0"/>
        <v>3.83</v>
      </c>
      <c r="T12" s="22">
        <f t="shared" si="0"/>
        <v>388.10000000000008</v>
      </c>
      <c r="U12" s="22">
        <f t="shared" si="0"/>
        <v>6.1999999999999998E-3</v>
      </c>
      <c r="V12" s="22">
        <f t="shared" si="0"/>
        <v>4.1999999999999997E-3</v>
      </c>
      <c r="W12" s="50">
        <f t="shared" si="0"/>
        <v>0.92300000000000004</v>
      </c>
    </row>
    <row r="13" spans="1:23" s="18" customFormat="1" ht="39" customHeight="1" thickBot="1">
      <c r="A13" s="132"/>
      <c r="B13" s="176"/>
      <c r="C13" s="368"/>
      <c r="D13" s="409" t="s">
        <v>22</v>
      </c>
      <c r="E13" s="176"/>
      <c r="F13" s="262"/>
      <c r="G13" s="317"/>
      <c r="H13" s="193"/>
      <c r="I13" s="194"/>
      <c r="J13" s="435">
        <f>J12/23.5</f>
        <v>26.808085106382979</v>
      </c>
      <c r="K13" s="317"/>
      <c r="L13" s="263"/>
      <c r="M13" s="193"/>
      <c r="N13" s="193"/>
      <c r="O13" s="194"/>
      <c r="P13" s="263"/>
      <c r="Q13" s="193"/>
      <c r="R13" s="193"/>
      <c r="S13" s="193"/>
      <c r="T13" s="193"/>
      <c r="U13" s="193"/>
      <c r="V13" s="193"/>
      <c r="W13" s="194"/>
    </row>
    <row r="14" spans="1:23" s="18" customFormat="1" ht="39" customHeight="1">
      <c r="A14" s="184" t="s">
        <v>7</v>
      </c>
      <c r="B14" s="195">
        <v>134</v>
      </c>
      <c r="C14" s="322" t="s">
        <v>20</v>
      </c>
      <c r="D14" s="354" t="s">
        <v>122</v>
      </c>
      <c r="E14" s="177">
        <v>150</v>
      </c>
      <c r="F14" s="419"/>
      <c r="G14" s="347">
        <v>0.6</v>
      </c>
      <c r="H14" s="41">
        <v>0</v>
      </c>
      <c r="I14" s="42">
        <v>16.95</v>
      </c>
      <c r="J14" s="423">
        <v>69</v>
      </c>
      <c r="K14" s="335">
        <v>0.01</v>
      </c>
      <c r="L14" s="51">
        <v>0.03</v>
      </c>
      <c r="M14" s="39">
        <v>19.5</v>
      </c>
      <c r="N14" s="39">
        <v>0</v>
      </c>
      <c r="O14" s="52">
        <v>0</v>
      </c>
      <c r="P14" s="347">
        <v>24</v>
      </c>
      <c r="Q14" s="41">
        <v>16.5</v>
      </c>
      <c r="R14" s="41">
        <v>13.5</v>
      </c>
      <c r="S14" s="41">
        <v>3.3</v>
      </c>
      <c r="T14" s="41">
        <v>417</v>
      </c>
      <c r="U14" s="41">
        <v>3.0000000000000001E-3</v>
      </c>
      <c r="V14" s="41">
        <v>5.0000000000000001E-4</v>
      </c>
      <c r="W14" s="42">
        <v>1.4999999999999999E-2</v>
      </c>
    </row>
    <row r="15" spans="1:23" s="18" customFormat="1" ht="39" customHeight="1">
      <c r="A15" s="132"/>
      <c r="B15" s="174">
        <v>37</v>
      </c>
      <c r="C15" s="189" t="s">
        <v>9</v>
      </c>
      <c r="D15" s="316" t="s">
        <v>58</v>
      </c>
      <c r="E15" s="229">
        <v>200</v>
      </c>
      <c r="F15" s="165"/>
      <c r="G15" s="310">
        <v>6</v>
      </c>
      <c r="H15" s="13">
        <v>5.4</v>
      </c>
      <c r="I15" s="47">
        <v>10.8</v>
      </c>
      <c r="J15" s="128">
        <v>115.6</v>
      </c>
      <c r="K15" s="310">
        <v>0.1</v>
      </c>
      <c r="L15" s="98">
        <v>0.1</v>
      </c>
      <c r="M15" s="13">
        <v>10.7</v>
      </c>
      <c r="N15" s="13">
        <v>162</v>
      </c>
      <c r="O15" s="47">
        <v>0</v>
      </c>
      <c r="P15" s="310">
        <v>33.14</v>
      </c>
      <c r="Q15" s="13">
        <v>77.040000000000006</v>
      </c>
      <c r="R15" s="13">
        <v>27.32</v>
      </c>
      <c r="S15" s="13">
        <v>1.02</v>
      </c>
      <c r="T15" s="13">
        <v>565.79999999999995</v>
      </c>
      <c r="U15" s="13">
        <v>6.0000000000000001E-3</v>
      </c>
      <c r="V15" s="13">
        <v>0</v>
      </c>
      <c r="W15" s="47">
        <v>0.05</v>
      </c>
    </row>
    <row r="16" spans="1:23" s="18" customFormat="1" ht="39" customHeight="1">
      <c r="A16" s="134"/>
      <c r="B16" s="174">
        <v>75</v>
      </c>
      <c r="C16" s="340" t="s">
        <v>10</v>
      </c>
      <c r="D16" s="407" t="s">
        <v>67</v>
      </c>
      <c r="E16" s="366">
        <v>90</v>
      </c>
      <c r="F16" s="174"/>
      <c r="G16" s="440">
        <v>12.42</v>
      </c>
      <c r="H16" s="31">
        <v>2.88</v>
      </c>
      <c r="I16" s="32">
        <v>4.59</v>
      </c>
      <c r="J16" s="438">
        <v>93.51</v>
      </c>
      <c r="K16" s="440">
        <v>0.03</v>
      </c>
      <c r="L16" s="440">
        <v>0.09</v>
      </c>
      <c r="M16" s="31">
        <v>2.4</v>
      </c>
      <c r="N16" s="31">
        <v>162</v>
      </c>
      <c r="O16" s="32">
        <v>0.14000000000000001</v>
      </c>
      <c r="P16" s="442">
        <v>26.1</v>
      </c>
      <c r="Q16" s="31">
        <v>104.5</v>
      </c>
      <c r="R16" s="31">
        <v>16.899999999999999</v>
      </c>
      <c r="S16" s="31">
        <v>0.5</v>
      </c>
      <c r="T16" s="31">
        <v>83</v>
      </c>
      <c r="U16" s="31">
        <v>8.9999999999999998E-4</v>
      </c>
      <c r="V16" s="31">
        <v>8.9999999999999998E-4</v>
      </c>
      <c r="W16" s="110">
        <v>0.51</v>
      </c>
    </row>
    <row r="17" spans="1:23" s="18" customFormat="1" ht="39" customHeight="1">
      <c r="A17" s="134"/>
      <c r="B17" s="174">
        <v>53</v>
      </c>
      <c r="C17" s="340" t="s">
        <v>66</v>
      </c>
      <c r="D17" s="431" t="s">
        <v>63</v>
      </c>
      <c r="E17" s="126">
        <v>150</v>
      </c>
      <c r="F17" s="174"/>
      <c r="G17" s="98">
        <v>3.3</v>
      </c>
      <c r="H17" s="13">
        <v>4.95</v>
      </c>
      <c r="I17" s="25">
        <v>32.25</v>
      </c>
      <c r="J17" s="175">
        <v>186.45</v>
      </c>
      <c r="K17" s="98">
        <v>0.03</v>
      </c>
      <c r="L17" s="98">
        <v>0.03</v>
      </c>
      <c r="M17" s="13">
        <v>0</v>
      </c>
      <c r="N17" s="13">
        <v>18.899999999999999</v>
      </c>
      <c r="O17" s="25">
        <v>0.08</v>
      </c>
      <c r="P17" s="310">
        <v>4.95</v>
      </c>
      <c r="Q17" s="13">
        <v>79.83</v>
      </c>
      <c r="R17" s="35">
        <v>26.52</v>
      </c>
      <c r="S17" s="13">
        <v>0.53</v>
      </c>
      <c r="T17" s="13">
        <v>0.52</v>
      </c>
      <c r="U17" s="13">
        <v>0</v>
      </c>
      <c r="V17" s="13">
        <v>8.0000000000000002E-3</v>
      </c>
      <c r="W17" s="47">
        <v>2.7E-2</v>
      </c>
    </row>
    <row r="18" spans="1:23" s="18" customFormat="1" ht="39" customHeight="1">
      <c r="A18" s="134"/>
      <c r="B18" s="127">
        <v>104</v>
      </c>
      <c r="C18" s="325" t="s">
        <v>18</v>
      </c>
      <c r="D18" s="307" t="s">
        <v>170</v>
      </c>
      <c r="E18" s="232">
        <v>200</v>
      </c>
      <c r="F18" s="126"/>
      <c r="G18" s="309">
        <v>0</v>
      </c>
      <c r="H18" s="17">
        <v>0</v>
      </c>
      <c r="I18" s="43">
        <v>19.2</v>
      </c>
      <c r="J18" s="242">
        <v>76.8</v>
      </c>
      <c r="K18" s="309">
        <v>0.16</v>
      </c>
      <c r="L18" s="19">
        <v>0.01</v>
      </c>
      <c r="M18" s="17">
        <v>9.16</v>
      </c>
      <c r="N18" s="17">
        <v>99</v>
      </c>
      <c r="O18" s="20">
        <v>1.1499999999999999</v>
      </c>
      <c r="P18" s="309">
        <v>0.76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43">
        <v>0</v>
      </c>
    </row>
    <row r="19" spans="1:23" s="18" customFormat="1" ht="39" customHeight="1">
      <c r="A19" s="134"/>
      <c r="B19" s="175">
        <v>119</v>
      </c>
      <c r="C19" s="222" t="s">
        <v>14</v>
      </c>
      <c r="D19" s="190" t="s">
        <v>57</v>
      </c>
      <c r="E19" s="165">
        <v>45</v>
      </c>
      <c r="F19" s="172"/>
      <c r="G19" s="19">
        <v>3.19</v>
      </c>
      <c r="H19" s="17">
        <v>0.31</v>
      </c>
      <c r="I19" s="20">
        <v>19.89</v>
      </c>
      <c r="J19" s="242">
        <v>108</v>
      </c>
      <c r="K19" s="19">
        <v>0.05</v>
      </c>
      <c r="L19" s="19">
        <v>0.02</v>
      </c>
      <c r="M19" s="17">
        <v>0</v>
      </c>
      <c r="N19" s="17">
        <v>0</v>
      </c>
      <c r="O19" s="20">
        <v>0</v>
      </c>
      <c r="P19" s="309">
        <v>16.649999999999999</v>
      </c>
      <c r="Q19" s="17">
        <v>98.1</v>
      </c>
      <c r="R19" s="17">
        <v>29.25</v>
      </c>
      <c r="S19" s="17">
        <v>1.26</v>
      </c>
      <c r="T19" s="17">
        <v>41.85</v>
      </c>
      <c r="U19" s="17">
        <v>2E-3</v>
      </c>
      <c r="V19" s="17">
        <v>3.0000000000000001E-3</v>
      </c>
      <c r="W19" s="47">
        <v>0</v>
      </c>
    </row>
    <row r="20" spans="1:23" s="18" customFormat="1" ht="39" customHeight="1">
      <c r="A20" s="134"/>
      <c r="B20" s="172">
        <v>120</v>
      </c>
      <c r="C20" s="222" t="s">
        <v>15</v>
      </c>
      <c r="D20" s="190" t="s">
        <v>48</v>
      </c>
      <c r="E20" s="165">
        <v>25</v>
      </c>
      <c r="F20" s="172"/>
      <c r="G20" s="19">
        <v>1.42</v>
      </c>
      <c r="H20" s="17">
        <v>0.27</v>
      </c>
      <c r="I20" s="20">
        <v>9.3000000000000007</v>
      </c>
      <c r="J20" s="242">
        <v>45.32</v>
      </c>
      <c r="K20" s="19">
        <v>0.03</v>
      </c>
      <c r="L20" s="19">
        <v>3.5999999999999997E-2</v>
      </c>
      <c r="M20" s="17">
        <v>0.12</v>
      </c>
      <c r="N20" s="17">
        <v>0</v>
      </c>
      <c r="O20" s="20">
        <v>0</v>
      </c>
      <c r="P20" s="309">
        <v>10.199999999999999</v>
      </c>
      <c r="Q20" s="17">
        <v>36</v>
      </c>
      <c r="R20" s="17">
        <v>41.3</v>
      </c>
      <c r="S20" s="17">
        <v>0.69</v>
      </c>
      <c r="T20" s="17">
        <v>110.25</v>
      </c>
      <c r="U20" s="17">
        <v>3.0000000000000001E-3</v>
      </c>
      <c r="V20" s="17">
        <v>3.0000000000000001E-3</v>
      </c>
      <c r="W20" s="47">
        <v>1.7999999999999999E-2</v>
      </c>
    </row>
    <row r="21" spans="1:23" s="18" customFormat="1" ht="39" customHeight="1">
      <c r="A21" s="134"/>
      <c r="B21" s="287"/>
      <c r="C21" s="329"/>
      <c r="D21" s="408" t="s">
        <v>21</v>
      </c>
      <c r="E21" s="416">
        <f>SUM(E14:E20)</f>
        <v>860</v>
      </c>
      <c r="F21" s="172"/>
      <c r="G21" s="26">
        <f t="shared" ref="G21:I21" si="1">SUM(G14:G20)</f>
        <v>26.93</v>
      </c>
      <c r="H21" s="15">
        <f t="shared" si="1"/>
        <v>13.81</v>
      </c>
      <c r="I21" s="160">
        <f t="shared" si="1"/>
        <v>112.98</v>
      </c>
      <c r="J21" s="415">
        <f>SUM(J14:J20)</f>
        <v>694.68000000000006</v>
      </c>
      <c r="K21" s="26">
        <f t="shared" ref="K21:W21" si="2">SUM(K14:K20)</f>
        <v>0.41000000000000003</v>
      </c>
      <c r="L21" s="26">
        <f t="shared" si="2"/>
        <v>0.316</v>
      </c>
      <c r="M21" s="15">
        <f t="shared" si="2"/>
        <v>41.88</v>
      </c>
      <c r="N21" s="15">
        <f t="shared" si="2"/>
        <v>441.9</v>
      </c>
      <c r="O21" s="160">
        <f t="shared" si="2"/>
        <v>1.3699999999999999</v>
      </c>
      <c r="P21" s="253">
        <f t="shared" si="2"/>
        <v>115.80000000000003</v>
      </c>
      <c r="Q21" s="15">
        <f t="shared" si="2"/>
        <v>411.97</v>
      </c>
      <c r="R21" s="15">
        <f t="shared" si="2"/>
        <v>154.79</v>
      </c>
      <c r="S21" s="15">
        <f t="shared" si="2"/>
        <v>7.3000000000000007</v>
      </c>
      <c r="T21" s="15">
        <f t="shared" si="2"/>
        <v>1218.4199999999998</v>
      </c>
      <c r="U21" s="15">
        <f t="shared" si="2"/>
        <v>1.49E-2</v>
      </c>
      <c r="V21" s="15">
        <f t="shared" si="2"/>
        <v>1.54E-2</v>
      </c>
      <c r="W21" s="48">
        <f t="shared" si="2"/>
        <v>0.62</v>
      </c>
    </row>
    <row r="22" spans="1:23" s="18" customFormat="1" ht="39" customHeight="1" thickBot="1">
      <c r="A22" s="339"/>
      <c r="B22" s="429"/>
      <c r="C22" s="411"/>
      <c r="D22" s="409" t="s">
        <v>22</v>
      </c>
      <c r="E22" s="411"/>
      <c r="F22" s="386"/>
      <c r="G22" s="384"/>
      <c r="H22" s="44"/>
      <c r="I22" s="387"/>
      <c r="J22" s="879">
        <f>J21/23.5</f>
        <v>29.560851063829791</v>
      </c>
      <c r="K22" s="384"/>
      <c r="L22" s="384"/>
      <c r="M22" s="44"/>
      <c r="N22" s="44"/>
      <c r="O22" s="387"/>
      <c r="P22" s="388"/>
      <c r="Q22" s="44"/>
      <c r="R22" s="44"/>
      <c r="S22" s="44"/>
      <c r="T22" s="44"/>
      <c r="U22" s="44"/>
      <c r="V22" s="44"/>
      <c r="W22" s="45"/>
    </row>
    <row r="23" spans="1:23">
      <c r="A23" s="2"/>
      <c r="B23" s="4"/>
      <c r="C23" s="2"/>
      <c r="D23" s="2"/>
      <c r="E23" s="2"/>
      <c r="F23" s="9"/>
      <c r="G23" s="10"/>
      <c r="H23" s="9"/>
      <c r="I23" s="2"/>
      <c r="J23" s="12"/>
      <c r="K23" s="2"/>
      <c r="L23" s="2"/>
      <c r="M23" s="2"/>
    </row>
    <row r="24" spans="1:23" ht="18">
      <c r="C24" s="11"/>
      <c r="D24" s="27"/>
      <c r="E24" s="28"/>
      <c r="F24" s="11"/>
      <c r="G24" s="9"/>
      <c r="H24" s="11"/>
      <c r="I24" s="11"/>
    </row>
    <row r="25" spans="1:23" ht="18">
      <c r="C25" s="11"/>
      <c r="D25" s="27"/>
      <c r="E25" s="28"/>
      <c r="F25" s="11"/>
      <c r="G25" s="11"/>
      <c r="H25" s="11"/>
      <c r="I25" s="11"/>
    </row>
    <row r="26" spans="1:23" ht="18">
      <c r="C26" s="11"/>
      <c r="D26" s="27"/>
      <c r="E26" s="28"/>
      <c r="F26" s="11"/>
      <c r="G26" s="11"/>
      <c r="H26" s="11"/>
      <c r="I26" s="11"/>
    </row>
    <row r="27" spans="1:23" ht="18">
      <c r="C27" s="11"/>
      <c r="D27" s="27"/>
      <c r="E27" s="28"/>
      <c r="F27" s="11"/>
      <c r="G27" s="11"/>
      <c r="H27" s="11"/>
      <c r="I27" s="11"/>
    </row>
    <row r="28" spans="1:23" ht="18">
      <c r="C28" s="11"/>
      <c r="D28" s="27"/>
      <c r="E28" s="28"/>
      <c r="F28" s="11"/>
      <c r="G28" s="11"/>
      <c r="H28" s="11"/>
      <c r="I28" s="11"/>
    </row>
    <row r="29" spans="1:23" ht="18">
      <c r="C29" s="11"/>
      <c r="D29" s="27"/>
      <c r="E29" s="28"/>
      <c r="F29" s="11"/>
      <c r="G29" s="11"/>
      <c r="H29" s="11"/>
      <c r="I29" s="11"/>
    </row>
    <row r="30" spans="1:23">
      <c r="C30" s="11"/>
      <c r="D30" s="11"/>
      <c r="E30" s="11"/>
      <c r="F30" s="11"/>
      <c r="G30" s="11"/>
      <c r="H30" s="11"/>
      <c r="I30" s="11"/>
    </row>
    <row r="31" spans="1:23">
      <c r="C31" s="11"/>
      <c r="D31" s="11"/>
      <c r="E31" s="11"/>
      <c r="F31" s="11"/>
      <c r="G31" s="11"/>
      <c r="H31" s="11"/>
      <c r="I31" s="11"/>
    </row>
    <row r="32" spans="1:23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  <row r="36" spans="3:9">
      <c r="C36" s="11"/>
      <c r="D36" s="11"/>
      <c r="E36" s="11"/>
      <c r="F36" s="11"/>
      <c r="G36" s="11"/>
      <c r="H36" s="11"/>
      <c r="I36" s="11"/>
    </row>
  </sheetData>
  <mergeCells count="3">
    <mergeCell ref="G4:I4"/>
    <mergeCell ref="K4:O4"/>
    <mergeCell ref="P4:W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K22"/>
  <sheetViews>
    <sheetView zoomScale="60" zoomScaleNormal="60" workbookViewId="0">
      <selection activeCell="E6" sqref="E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194</v>
      </c>
      <c r="B2" s="7"/>
      <c r="C2" s="6"/>
      <c r="D2" s="6" t="s">
        <v>195</v>
      </c>
      <c r="E2" s="6"/>
      <c r="F2" s="8" t="s">
        <v>2</v>
      </c>
      <c r="G2" s="7">
        <v>6</v>
      </c>
      <c r="H2" s="6"/>
      <c r="K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180"/>
      <c r="B4" s="145"/>
      <c r="C4" s="124" t="s">
        <v>40</v>
      </c>
      <c r="D4" s="417"/>
      <c r="E4" s="218"/>
      <c r="F4" s="130"/>
      <c r="G4" s="124"/>
      <c r="H4" s="333" t="s">
        <v>23</v>
      </c>
      <c r="I4" s="84"/>
      <c r="J4" s="334"/>
      <c r="K4" s="420" t="s">
        <v>24</v>
      </c>
    </row>
    <row r="5" spans="1:11" s="18" customFormat="1" ht="16.2" thickBot="1">
      <c r="A5" s="181" t="s">
        <v>0</v>
      </c>
      <c r="B5" s="146"/>
      <c r="C5" s="125" t="s">
        <v>41</v>
      </c>
      <c r="D5" s="399" t="s">
        <v>42</v>
      </c>
      <c r="E5" s="125" t="s">
        <v>39</v>
      </c>
      <c r="F5" s="131" t="s">
        <v>27</v>
      </c>
      <c r="G5" s="125" t="s">
        <v>38</v>
      </c>
      <c r="H5" s="874" t="s">
        <v>28</v>
      </c>
      <c r="I5" s="736" t="s">
        <v>29</v>
      </c>
      <c r="J5" s="740" t="s">
        <v>30</v>
      </c>
      <c r="K5" s="421" t="s">
        <v>31</v>
      </c>
    </row>
    <row r="6" spans="1:11" s="18" customFormat="1" ht="33.75" customHeight="1">
      <c r="A6" s="184" t="s">
        <v>7</v>
      </c>
      <c r="B6" s="150"/>
      <c r="C6" s="195">
        <v>25</v>
      </c>
      <c r="D6" s="322" t="s">
        <v>20</v>
      </c>
      <c r="E6" s="470" t="s">
        <v>197</v>
      </c>
      <c r="F6" s="472">
        <v>150</v>
      </c>
      <c r="G6" s="177"/>
      <c r="H6" s="51">
        <v>0.6</v>
      </c>
      <c r="I6" s="39">
        <v>0.45</v>
      </c>
      <c r="J6" s="52">
        <v>12.3</v>
      </c>
      <c r="K6" s="244">
        <v>54.9</v>
      </c>
    </row>
    <row r="7" spans="1:11" s="18" customFormat="1" ht="33.75" customHeight="1">
      <c r="A7" s="132"/>
      <c r="B7" s="153"/>
      <c r="C7" s="126">
        <v>35</v>
      </c>
      <c r="D7" s="325" t="s">
        <v>9</v>
      </c>
      <c r="E7" s="307" t="s">
        <v>71</v>
      </c>
      <c r="F7" s="232">
        <v>200</v>
      </c>
      <c r="G7" s="126"/>
      <c r="H7" s="310">
        <v>4.8</v>
      </c>
      <c r="I7" s="13">
        <v>7.6</v>
      </c>
      <c r="J7" s="47">
        <v>9</v>
      </c>
      <c r="K7" s="128">
        <v>123.6</v>
      </c>
    </row>
    <row r="8" spans="1:11" s="18" customFormat="1" ht="33.75" customHeight="1">
      <c r="A8" s="134"/>
      <c r="B8" s="153"/>
      <c r="C8" s="126">
        <v>89</v>
      </c>
      <c r="D8" s="325" t="s">
        <v>10</v>
      </c>
      <c r="E8" s="307" t="s">
        <v>96</v>
      </c>
      <c r="F8" s="232">
        <v>90</v>
      </c>
      <c r="G8" s="126"/>
      <c r="H8" s="310">
        <v>14.88</v>
      </c>
      <c r="I8" s="13">
        <v>13.95</v>
      </c>
      <c r="J8" s="47">
        <v>3.3</v>
      </c>
      <c r="K8" s="128">
        <v>198.45</v>
      </c>
    </row>
    <row r="9" spans="1:11" s="18" customFormat="1" ht="33.75" customHeight="1">
      <c r="A9" s="134"/>
      <c r="B9" s="153"/>
      <c r="C9" s="174">
        <v>53</v>
      </c>
      <c r="D9" s="340" t="s">
        <v>66</v>
      </c>
      <c r="E9" s="431" t="s">
        <v>63</v>
      </c>
      <c r="F9" s="126">
        <v>150</v>
      </c>
      <c r="G9" s="174"/>
      <c r="H9" s="98">
        <v>3.3</v>
      </c>
      <c r="I9" s="13">
        <v>4.95</v>
      </c>
      <c r="J9" s="25">
        <v>32.25</v>
      </c>
      <c r="K9" s="175">
        <v>186.45</v>
      </c>
    </row>
    <row r="10" spans="1:11" s="18" customFormat="1" ht="43.5" customHeight="1">
      <c r="A10" s="134"/>
      <c r="B10" s="153"/>
      <c r="C10" s="267">
        <v>216</v>
      </c>
      <c r="D10" s="222" t="s">
        <v>18</v>
      </c>
      <c r="E10" s="274" t="s">
        <v>146</v>
      </c>
      <c r="F10" s="172">
        <v>200</v>
      </c>
      <c r="G10" s="329"/>
      <c r="H10" s="309">
        <v>0.26</v>
      </c>
      <c r="I10" s="17">
        <v>0</v>
      </c>
      <c r="J10" s="43">
        <v>15.46</v>
      </c>
      <c r="K10" s="242">
        <v>62</v>
      </c>
    </row>
    <row r="11" spans="1:11" s="18" customFormat="1" ht="33.75" customHeight="1">
      <c r="A11" s="134"/>
      <c r="B11" s="153"/>
      <c r="C11" s="128">
        <v>119</v>
      </c>
      <c r="D11" s="189" t="s">
        <v>14</v>
      </c>
      <c r="E11" s="226" t="s">
        <v>57</v>
      </c>
      <c r="F11" s="173">
        <v>30</v>
      </c>
      <c r="G11" s="173"/>
      <c r="H11" s="21">
        <v>2.13</v>
      </c>
      <c r="I11" s="22">
        <v>0.21</v>
      </c>
      <c r="J11" s="23">
        <v>13.26</v>
      </c>
      <c r="K11" s="355">
        <v>72</v>
      </c>
    </row>
    <row r="12" spans="1:11" s="18" customFormat="1" ht="33.75" customHeight="1">
      <c r="A12" s="134"/>
      <c r="B12" s="153"/>
      <c r="C12" s="165">
        <v>120</v>
      </c>
      <c r="D12" s="189" t="s">
        <v>15</v>
      </c>
      <c r="E12" s="226" t="s">
        <v>48</v>
      </c>
      <c r="F12" s="173">
        <v>20</v>
      </c>
      <c r="G12" s="173"/>
      <c r="H12" s="21">
        <v>1.1399999999999999</v>
      </c>
      <c r="I12" s="22">
        <v>0.22</v>
      </c>
      <c r="J12" s="23">
        <v>7.44</v>
      </c>
      <c r="K12" s="355">
        <v>36.26</v>
      </c>
    </row>
    <row r="13" spans="1:11">
      <c r="A13" s="2"/>
      <c r="C13" s="4"/>
      <c r="D13" s="2"/>
      <c r="E13" s="2"/>
      <c r="F13" s="2"/>
      <c r="G13" s="9"/>
      <c r="H13" s="10"/>
      <c r="I13" s="9"/>
      <c r="J13" s="2"/>
      <c r="K13" s="12"/>
    </row>
    <row r="14" spans="1:11" s="272" customFormat="1" ht="18">
      <c r="B14" s="359"/>
      <c r="C14" s="359"/>
      <c r="D14" s="360"/>
      <c r="E14" s="361"/>
      <c r="F14" s="362"/>
      <c r="G14" s="360"/>
      <c r="H14" s="360"/>
      <c r="I14" s="360"/>
      <c r="J14" s="360"/>
    </row>
    <row r="15" spans="1:11" ht="18">
      <c r="D15" s="11"/>
      <c r="E15" s="27"/>
      <c r="F15" s="28"/>
      <c r="G15" s="11"/>
      <c r="H15" s="11"/>
      <c r="I15" s="11"/>
      <c r="J15" s="11"/>
    </row>
    <row r="16" spans="1:11">
      <c r="D16" s="11"/>
      <c r="E16" s="11"/>
      <c r="F16" s="11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X42"/>
  <sheetViews>
    <sheetView topLeftCell="C1" zoomScale="70" zoomScaleNormal="70" workbookViewId="0">
      <selection activeCell="G2" sqref="G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</cols>
  <sheetData>
    <row r="2" spans="1:24" ht="22.8">
      <c r="A2" s="6" t="s">
        <v>1</v>
      </c>
      <c r="C2" s="7"/>
      <c r="D2" s="6" t="s">
        <v>3</v>
      </c>
      <c r="E2" s="6"/>
      <c r="F2" s="8" t="s">
        <v>2</v>
      </c>
      <c r="G2" s="7">
        <v>7</v>
      </c>
      <c r="H2" s="6"/>
      <c r="K2" s="8"/>
      <c r="L2" s="7"/>
      <c r="M2" s="1"/>
      <c r="N2" s="2"/>
    </row>
    <row r="3" spans="1:24" ht="15" thickBot="1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180"/>
      <c r="B4" s="538"/>
      <c r="C4" s="523" t="s">
        <v>40</v>
      </c>
      <c r="D4" s="129"/>
      <c r="E4" s="200"/>
      <c r="F4" s="124"/>
      <c r="G4" s="13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0"/>
      <c r="Q4" s="972" t="s">
        <v>26</v>
      </c>
      <c r="R4" s="973"/>
      <c r="S4" s="973"/>
      <c r="T4" s="973"/>
      <c r="U4" s="973"/>
      <c r="V4" s="973"/>
      <c r="W4" s="973"/>
      <c r="X4" s="974"/>
    </row>
    <row r="5" spans="1:24" s="18" customFormat="1" ht="28.5" customHeight="1" thickBot="1">
      <c r="A5" s="181" t="s">
        <v>0</v>
      </c>
      <c r="B5" s="539"/>
      <c r="C5" s="131" t="s">
        <v>41</v>
      </c>
      <c r="D5" s="544" t="s">
        <v>42</v>
      </c>
      <c r="E5" s="131" t="s">
        <v>39</v>
      </c>
      <c r="F5" s="125" t="s">
        <v>27</v>
      </c>
      <c r="G5" s="131" t="s">
        <v>38</v>
      </c>
      <c r="H5" s="735" t="s">
        <v>28</v>
      </c>
      <c r="I5" s="736" t="s">
        <v>29</v>
      </c>
      <c r="J5" s="737" t="s">
        <v>30</v>
      </c>
      <c r="K5" s="241" t="s">
        <v>31</v>
      </c>
      <c r="L5" s="738" t="s">
        <v>32</v>
      </c>
      <c r="M5" s="738" t="s">
        <v>131</v>
      </c>
      <c r="N5" s="738" t="s">
        <v>33</v>
      </c>
      <c r="O5" s="855" t="s">
        <v>132</v>
      </c>
      <c r="P5" s="844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693" t="s">
        <v>137</v>
      </c>
    </row>
    <row r="6" spans="1:24" s="18" customFormat="1" ht="26.4" customHeight="1">
      <c r="A6" s="184" t="s">
        <v>6</v>
      </c>
      <c r="B6" s="426"/>
      <c r="C6" s="177">
        <v>134</v>
      </c>
      <c r="D6" s="322" t="s">
        <v>20</v>
      </c>
      <c r="E6" s="354" t="s">
        <v>122</v>
      </c>
      <c r="F6" s="177">
        <v>150</v>
      </c>
      <c r="G6" s="419"/>
      <c r="H6" s="347">
        <v>0.6</v>
      </c>
      <c r="I6" s="41">
        <v>0</v>
      </c>
      <c r="J6" s="42">
        <v>16.95</v>
      </c>
      <c r="K6" s="423">
        <v>69</v>
      </c>
      <c r="L6" s="347">
        <v>0.01</v>
      </c>
      <c r="M6" s="41">
        <v>0.03</v>
      </c>
      <c r="N6" s="41">
        <v>19.5</v>
      </c>
      <c r="O6" s="41">
        <v>0</v>
      </c>
      <c r="P6" s="42">
        <v>0</v>
      </c>
      <c r="Q6" s="51">
        <v>24</v>
      </c>
      <c r="R6" s="39">
        <v>16.5</v>
      </c>
      <c r="S6" s="39">
        <v>13.5</v>
      </c>
      <c r="T6" s="39">
        <v>3.3</v>
      </c>
      <c r="U6" s="39">
        <v>417</v>
      </c>
      <c r="V6" s="39">
        <v>3.0000000000000001E-3</v>
      </c>
      <c r="W6" s="39">
        <v>5.0000000000000001E-4</v>
      </c>
      <c r="X6" s="278">
        <v>1.4999999999999999E-2</v>
      </c>
    </row>
    <row r="7" spans="1:24" s="18" customFormat="1" ht="26.4" customHeight="1">
      <c r="A7" s="394"/>
      <c r="B7" s="540" t="s">
        <v>76</v>
      </c>
      <c r="C7" s="230">
        <v>221</v>
      </c>
      <c r="D7" s="457" t="s">
        <v>10</v>
      </c>
      <c r="E7" s="305" t="s">
        <v>74</v>
      </c>
      <c r="F7" s="230">
        <v>90</v>
      </c>
      <c r="G7" s="457"/>
      <c r="H7" s="412">
        <v>18.100000000000001</v>
      </c>
      <c r="I7" s="70">
        <v>15.7</v>
      </c>
      <c r="J7" s="71">
        <v>11.7</v>
      </c>
      <c r="K7" s="548">
        <v>261.8</v>
      </c>
      <c r="L7" s="412">
        <v>0.03</v>
      </c>
      <c r="M7" s="70">
        <v>0.18</v>
      </c>
      <c r="N7" s="70">
        <v>0.5</v>
      </c>
      <c r="O7" s="70">
        <v>55.57</v>
      </c>
      <c r="P7" s="71">
        <v>0.28000000000000003</v>
      </c>
      <c r="Q7" s="69">
        <v>17.350000000000001</v>
      </c>
      <c r="R7" s="70">
        <v>113.15</v>
      </c>
      <c r="S7" s="70">
        <v>16.149999999999999</v>
      </c>
      <c r="T7" s="70">
        <v>0.97</v>
      </c>
      <c r="U7" s="70">
        <v>227.52</v>
      </c>
      <c r="V7" s="70">
        <v>5.0000000000000001E-3</v>
      </c>
      <c r="W7" s="70">
        <v>2E-3</v>
      </c>
      <c r="X7" s="71">
        <v>0.12</v>
      </c>
    </row>
    <row r="8" spans="1:24" s="18" customFormat="1" ht="36" customHeight="1">
      <c r="A8" s="395"/>
      <c r="B8" s="541" t="s">
        <v>78</v>
      </c>
      <c r="C8" s="231">
        <v>81</v>
      </c>
      <c r="D8" s="456" t="s">
        <v>10</v>
      </c>
      <c r="E8" s="400" t="s">
        <v>73</v>
      </c>
      <c r="F8" s="231">
        <v>90</v>
      </c>
      <c r="G8" s="456"/>
      <c r="H8" s="311">
        <v>22.41</v>
      </c>
      <c r="I8" s="76">
        <v>15.3</v>
      </c>
      <c r="J8" s="137">
        <v>0.54</v>
      </c>
      <c r="K8" s="549">
        <v>229.77</v>
      </c>
      <c r="L8" s="311">
        <v>0.05</v>
      </c>
      <c r="M8" s="76">
        <v>0.14000000000000001</v>
      </c>
      <c r="N8" s="76">
        <v>1.24</v>
      </c>
      <c r="O8" s="76">
        <v>28.8</v>
      </c>
      <c r="P8" s="137">
        <v>0</v>
      </c>
      <c r="Q8" s="75">
        <v>27.54</v>
      </c>
      <c r="R8" s="76">
        <v>170.72</v>
      </c>
      <c r="S8" s="76">
        <v>21.15</v>
      </c>
      <c r="T8" s="76">
        <v>1.2</v>
      </c>
      <c r="U8" s="76">
        <v>240.57</v>
      </c>
      <c r="V8" s="76">
        <v>4.0000000000000001E-3</v>
      </c>
      <c r="W8" s="76">
        <v>0</v>
      </c>
      <c r="X8" s="137">
        <v>0.14000000000000001</v>
      </c>
    </row>
    <row r="9" spans="1:24" s="18" customFormat="1" ht="26.25" customHeight="1">
      <c r="A9" s="132"/>
      <c r="B9" s="427"/>
      <c r="C9" s="127">
        <v>227</v>
      </c>
      <c r="D9" s="259" t="s">
        <v>66</v>
      </c>
      <c r="E9" s="401" t="s">
        <v>130</v>
      </c>
      <c r="F9" s="367">
        <v>150</v>
      </c>
      <c r="G9" s="212"/>
      <c r="H9" s="321">
        <v>4.3499999999999996</v>
      </c>
      <c r="I9" s="102">
        <v>3.9</v>
      </c>
      <c r="J9" s="264">
        <v>20.399999999999999</v>
      </c>
      <c r="K9" s="518">
        <v>134.25</v>
      </c>
      <c r="L9" s="321">
        <v>0.12</v>
      </c>
      <c r="M9" s="102">
        <v>0.08</v>
      </c>
      <c r="N9" s="102">
        <v>0</v>
      </c>
      <c r="O9" s="102">
        <v>19.5</v>
      </c>
      <c r="P9" s="264">
        <v>0.08</v>
      </c>
      <c r="Q9" s="265">
        <v>7.92</v>
      </c>
      <c r="R9" s="102">
        <v>109.87</v>
      </c>
      <c r="S9" s="102">
        <v>73.540000000000006</v>
      </c>
      <c r="T9" s="102">
        <v>2.46</v>
      </c>
      <c r="U9" s="102">
        <v>137.4</v>
      </c>
      <c r="V9" s="102">
        <v>2E-3</v>
      </c>
      <c r="W9" s="102">
        <v>2E-3</v>
      </c>
      <c r="X9" s="264">
        <v>8.9999999999999993E-3</v>
      </c>
    </row>
    <row r="10" spans="1:24" s="38" customFormat="1" ht="38.25" customHeight="1">
      <c r="A10" s="182"/>
      <c r="B10" s="542"/>
      <c r="C10" s="173">
        <v>95</v>
      </c>
      <c r="D10" s="340" t="s">
        <v>18</v>
      </c>
      <c r="E10" s="407" t="s">
        <v>171</v>
      </c>
      <c r="F10" s="366">
        <v>200</v>
      </c>
      <c r="G10" s="211"/>
      <c r="H10" s="309">
        <v>0</v>
      </c>
      <c r="I10" s="17">
        <v>0</v>
      </c>
      <c r="J10" s="43">
        <v>20.2</v>
      </c>
      <c r="K10" s="331">
        <v>81.400000000000006</v>
      </c>
      <c r="L10" s="309">
        <v>0.1</v>
      </c>
      <c r="M10" s="17">
        <v>0.1</v>
      </c>
      <c r="N10" s="17">
        <v>3</v>
      </c>
      <c r="O10" s="17">
        <v>79.2</v>
      </c>
      <c r="P10" s="43">
        <v>0.96</v>
      </c>
      <c r="Q10" s="19">
        <v>0</v>
      </c>
      <c r="R10" s="17">
        <v>0</v>
      </c>
      <c r="S10" s="34">
        <v>0</v>
      </c>
      <c r="T10" s="17">
        <v>0</v>
      </c>
      <c r="U10" s="17">
        <v>0</v>
      </c>
      <c r="V10" s="17">
        <v>0</v>
      </c>
      <c r="W10" s="17">
        <v>0</v>
      </c>
      <c r="X10" s="47">
        <v>0</v>
      </c>
    </row>
    <row r="11" spans="1:24" s="38" customFormat="1" ht="26.25" customHeight="1">
      <c r="A11" s="182"/>
      <c r="B11" s="542"/>
      <c r="C11" s="175">
        <v>119</v>
      </c>
      <c r="D11" s="189" t="s">
        <v>14</v>
      </c>
      <c r="E11" s="189" t="s">
        <v>57</v>
      </c>
      <c r="F11" s="229">
        <v>20</v>
      </c>
      <c r="G11" s="165"/>
      <c r="H11" s="309">
        <v>1.4</v>
      </c>
      <c r="I11" s="17">
        <v>0.14000000000000001</v>
      </c>
      <c r="J11" s="43">
        <v>8.8000000000000007</v>
      </c>
      <c r="K11" s="331">
        <v>48</v>
      </c>
      <c r="L11" s="309">
        <v>0.02</v>
      </c>
      <c r="M11" s="17">
        <v>6.0000000000000001E-3</v>
      </c>
      <c r="N11" s="17">
        <v>0</v>
      </c>
      <c r="O11" s="17">
        <v>0</v>
      </c>
      <c r="P11" s="43">
        <v>0</v>
      </c>
      <c r="Q11" s="19">
        <v>7.4</v>
      </c>
      <c r="R11" s="17">
        <v>43.6</v>
      </c>
      <c r="S11" s="17">
        <v>13</v>
      </c>
      <c r="T11" s="19">
        <v>0.56000000000000005</v>
      </c>
      <c r="U11" s="17">
        <v>18.600000000000001</v>
      </c>
      <c r="V11" s="17">
        <v>5.9999999999999995E-4</v>
      </c>
      <c r="W11" s="19">
        <v>1E-3</v>
      </c>
      <c r="X11" s="43">
        <v>0</v>
      </c>
    </row>
    <row r="12" spans="1:24" s="38" customFormat="1" ht="23.25" customHeight="1">
      <c r="A12" s="182"/>
      <c r="B12" s="542"/>
      <c r="C12" s="172">
        <v>120</v>
      </c>
      <c r="D12" s="222" t="s">
        <v>15</v>
      </c>
      <c r="E12" s="189" t="s">
        <v>13</v>
      </c>
      <c r="F12" s="172">
        <v>20</v>
      </c>
      <c r="G12" s="328"/>
      <c r="H12" s="309">
        <v>1.1399999999999999</v>
      </c>
      <c r="I12" s="17">
        <v>0.22</v>
      </c>
      <c r="J12" s="43">
        <v>7.44</v>
      </c>
      <c r="K12" s="332">
        <v>36.26</v>
      </c>
      <c r="L12" s="357">
        <v>0.02</v>
      </c>
      <c r="M12" s="22">
        <v>2.4E-2</v>
      </c>
      <c r="N12" s="22">
        <v>0.08</v>
      </c>
      <c r="O12" s="22">
        <v>0</v>
      </c>
      <c r="P12" s="50">
        <v>0</v>
      </c>
      <c r="Q12" s="21">
        <v>6.8</v>
      </c>
      <c r="R12" s="22">
        <v>24</v>
      </c>
      <c r="S12" s="22">
        <v>8.1999999999999993</v>
      </c>
      <c r="T12" s="22">
        <v>0.46</v>
      </c>
      <c r="U12" s="22">
        <v>73.5</v>
      </c>
      <c r="V12" s="22">
        <v>2E-3</v>
      </c>
      <c r="W12" s="22">
        <v>2E-3</v>
      </c>
      <c r="X12" s="50">
        <v>1.2E-2</v>
      </c>
    </row>
    <row r="13" spans="1:24" s="38" customFormat="1" ht="23.25" customHeight="1">
      <c r="A13" s="394"/>
      <c r="B13" s="540" t="s">
        <v>76</v>
      </c>
      <c r="C13" s="230"/>
      <c r="D13" s="457"/>
      <c r="E13" s="402" t="s">
        <v>21</v>
      </c>
      <c r="F13" s="382">
        <f>F6+F7+F9+F10+F11+F12</f>
        <v>630</v>
      </c>
      <c r="G13" s="676"/>
      <c r="H13" s="595">
        <f t="shared" ref="H13:K13" si="0">H6+H7+H9+H10+H11+H12</f>
        <v>25.590000000000003</v>
      </c>
      <c r="I13" s="596">
        <f t="shared" si="0"/>
        <v>19.959999999999997</v>
      </c>
      <c r="J13" s="597">
        <f t="shared" si="0"/>
        <v>85.49</v>
      </c>
      <c r="K13" s="656">
        <f t="shared" si="0"/>
        <v>630.71</v>
      </c>
      <c r="L13" s="254">
        <f>L6+L7+L9+L10+L11+L12</f>
        <v>0.30000000000000004</v>
      </c>
      <c r="M13" s="24">
        <f t="shared" ref="M13" si="1">M6+M7+M9+M10+M11+M12</f>
        <v>0.42000000000000004</v>
      </c>
      <c r="N13" s="24">
        <f t="shared" ref="N13:T13" si="2">N6+N7+N9+N10+N11+N12</f>
        <v>23.08</v>
      </c>
      <c r="O13" s="24">
        <f t="shared" si="2"/>
        <v>154.26999999999998</v>
      </c>
      <c r="P13" s="72">
        <f t="shared" si="2"/>
        <v>1.32</v>
      </c>
      <c r="Q13" s="57">
        <f t="shared" si="2"/>
        <v>63.47</v>
      </c>
      <c r="R13" s="24">
        <f t="shared" si="2"/>
        <v>307.12</v>
      </c>
      <c r="S13" s="24">
        <f t="shared" si="2"/>
        <v>124.39</v>
      </c>
      <c r="T13" s="24">
        <f t="shared" si="2"/>
        <v>7.7499999999999991</v>
      </c>
      <c r="U13" s="24">
        <f t="shared" ref="U13:X13" si="3">U6+U7+U9+U10+U11+U12</f>
        <v>874.02</v>
      </c>
      <c r="V13" s="24">
        <f t="shared" si="3"/>
        <v>1.26E-2</v>
      </c>
      <c r="W13" s="24">
        <f t="shared" si="3"/>
        <v>7.5000000000000006E-3</v>
      </c>
      <c r="X13" s="72">
        <f t="shared" si="3"/>
        <v>0.15600000000000003</v>
      </c>
    </row>
    <row r="14" spans="1:24" s="38" customFormat="1" ht="23.25" customHeight="1">
      <c r="A14" s="395"/>
      <c r="B14" s="541" t="s">
        <v>78</v>
      </c>
      <c r="C14" s="231"/>
      <c r="D14" s="456"/>
      <c r="E14" s="403" t="s">
        <v>21</v>
      </c>
      <c r="F14" s="380">
        <f>F6+F8+F9+F10+F11+F12</f>
        <v>630</v>
      </c>
      <c r="G14" s="209"/>
      <c r="H14" s="413">
        <f t="shared" ref="H14:J14" si="4">H6+H8+H9+H10+H11+H12</f>
        <v>29.9</v>
      </c>
      <c r="I14" s="61">
        <f t="shared" si="4"/>
        <v>19.559999999999999</v>
      </c>
      <c r="J14" s="97">
        <f t="shared" si="4"/>
        <v>74.33</v>
      </c>
      <c r="K14" s="550">
        <f>K6+K8+K9+K10+K11+K12</f>
        <v>598.67999999999995</v>
      </c>
      <c r="L14" s="413">
        <f>L6+L8+L9+L10+L11+L12</f>
        <v>0.32000000000000006</v>
      </c>
      <c r="M14" s="61">
        <f t="shared" ref="M14" si="5">M6+M8+M9+M10+M11+M12</f>
        <v>0.38</v>
      </c>
      <c r="N14" s="61">
        <f t="shared" ref="N14:T14" si="6">N6+N8+N9+N10+N11+N12</f>
        <v>23.819999999999997</v>
      </c>
      <c r="O14" s="61">
        <f t="shared" si="6"/>
        <v>127.5</v>
      </c>
      <c r="P14" s="97">
        <f t="shared" si="6"/>
        <v>1.04</v>
      </c>
      <c r="Q14" s="856">
        <f t="shared" si="6"/>
        <v>73.66</v>
      </c>
      <c r="R14" s="61">
        <f t="shared" si="6"/>
        <v>364.69000000000005</v>
      </c>
      <c r="S14" s="61">
        <f t="shared" si="6"/>
        <v>129.38999999999999</v>
      </c>
      <c r="T14" s="61">
        <f t="shared" si="6"/>
        <v>7.9799999999999995</v>
      </c>
      <c r="U14" s="61">
        <f t="shared" ref="U14:X14" si="7">U6+U8+U9+U10+U11+U12</f>
        <v>887.06999999999994</v>
      </c>
      <c r="V14" s="61">
        <f t="shared" si="7"/>
        <v>1.1600000000000001E-2</v>
      </c>
      <c r="W14" s="61">
        <f t="shared" si="7"/>
        <v>5.4999999999999997E-3</v>
      </c>
      <c r="X14" s="97">
        <f t="shared" si="7"/>
        <v>0.17600000000000005</v>
      </c>
    </row>
    <row r="15" spans="1:24" s="38" customFormat="1" ht="23.25" customHeight="1">
      <c r="A15" s="394"/>
      <c r="B15" s="540" t="s">
        <v>76</v>
      </c>
      <c r="C15" s="230"/>
      <c r="D15" s="457"/>
      <c r="E15" s="404" t="s">
        <v>22</v>
      </c>
      <c r="F15" s="230"/>
      <c r="G15" s="208"/>
      <c r="H15" s="254"/>
      <c r="I15" s="24"/>
      <c r="J15" s="72"/>
      <c r="K15" s="551">
        <f>K13/23.5</f>
        <v>26.838723404255322</v>
      </c>
      <c r="L15" s="254"/>
      <c r="M15" s="24"/>
      <c r="N15" s="24"/>
      <c r="O15" s="24"/>
      <c r="P15" s="72"/>
      <c r="Q15" s="57"/>
      <c r="R15" s="24"/>
      <c r="S15" s="24"/>
      <c r="T15" s="24"/>
      <c r="U15" s="24"/>
      <c r="V15" s="24"/>
      <c r="W15" s="24"/>
      <c r="X15" s="72"/>
    </row>
    <row r="16" spans="1:24" s="38" customFormat="1" ht="28.5" customHeight="1" thickBot="1">
      <c r="A16" s="396"/>
      <c r="B16" s="543" t="s">
        <v>78</v>
      </c>
      <c r="C16" s="234"/>
      <c r="D16" s="458"/>
      <c r="E16" s="405" t="s">
        <v>22</v>
      </c>
      <c r="F16" s="234"/>
      <c r="G16" s="210"/>
      <c r="H16" s="567"/>
      <c r="I16" s="524"/>
      <c r="J16" s="525"/>
      <c r="K16" s="552">
        <f>K14/23.5</f>
        <v>25.475744680851061</v>
      </c>
      <c r="L16" s="567"/>
      <c r="M16" s="524"/>
      <c r="N16" s="524"/>
      <c r="O16" s="524"/>
      <c r="P16" s="525"/>
      <c r="Q16" s="569"/>
      <c r="R16" s="524"/>
      <c r="S16" s="524"/>
      <c r="T16" s="524"/>
      <c r="U16" s="524"/>
      <c r="V16" s="524"/>
      <c r="W16" s="524"/>
      <c r="X16" s="525"/>
    </row>
    <row r="17" spans="1:24" s="18" customFormat="1" ht="33.75" customHeight="1">
      <c r="A17" s="108" t="s">
        <v>7</v>
      </c>
      <c r="B17" s="150"/>
      <c r="C17" s="880">
        <v>172</v>
      </c>
      <c r="D17" s="428" t="s">
        <v>20</v>
      </c>
      <c r="E17" s="406" t="s">
        <v>156</v>
      </c>
      <c r="F17" s="758">
        <v>60</v>
      </c>
      <c r="G17" s="371"/>
      <c r="H17" s="373">
        <v>1.86</v>
      </c>
      <c r="I17" s="111">
        <v>0.12</v>
      </c>
      <c r="J17" s="113">
        <v>4.26</v>
      </c>
      <c r="K17" s="759">
        <v>24.6</v>
      </c>
      <c r="L17" s="373">
        <v>0.06</v>
      </c>
      <c r="M17" s="111">
        <v>0.11</v>
      </c>
      <c r="N17" s="111">
        <v>6</v>
      </c>
      <c r="O17" s="111">
        <v>1.2</v>
      </c>
      <c r="P17" s="112">
        <v>0</v>
      </c>
      <c r="Q17" s="373">
        <v>9.6</v>
      </c>
      <c r="R17" s="111">
        <v>31.8</v>
      </c>
      <c r="S17" s="111">
        <v>12.6</v>
      </c>
      <c r="T17" s="111">
        <v>0.42</v>
      </c>
      <c r="U17" s="111">
        <v>438.6</v>
      </c>
      <c r="V17" s="111">
        <v>0</v>
      </c>
      <c r="W17" s="111">
        <v>1E-3</v>
      </c>
      <c r="X17" s="113">
        <v>0.02</v>
      </c>
    </row>
    <row r="18" spans="1:24" s="18" customFormat="1" ht="33.75" customHeight="1">
      <c r="A18" s="106"/>
      <c r="B18" s="154" t="s">
        <v>76</v>
      </c>
      <c r="C18" s="719">
        <v>49</v>
      </c>
      <c r="D18" s="457" t="s">
        <v>9</v>
      </c>
      <c r="E18" s="589" t="s">
        <v>119</v>
      </c>
      <c r="F18" s="453">
        <v>200</v>
      </c>
      <c r="G18" s="208"/>
      <c r="H18" s="590">
        <v>8.6</v>
      </c>
      <c r="I18" s="591">
        <v>8.4</v>
      </c>
      <c r="J18" s="592">
        <v>10.8</v>
      </c>
      <c r="K18" s="593">
        <v>153.80000000000001</v>
      </c>
      <c r="L18" s="590">
        <v>0.1</v>
      </c>
      <c r="M18" s="591">
        <v>0.16</v>
      </c>
      <c r="N18" s="591">
        <v>10</v>
      </c>
      <c r="O18" s="591">
        <v>305.8</v>
      </c>
      <c r="P18" s="679">
        <v>0.36</v>
      </c>
      <c r="Q18" s="590">
        <v>36.840000000000003</v>
      </c>
      <c r="R18" s="591">
        <v>101.94</v>
      </c>
      <c r="S18" s="591">
        <v>30.52</v>
      </c>
      <c r="T18" s="591">
        <v>1.2</v>
      </c>
      <c r="U18" s="591">
        <v>199.4</v>
      </c>
      <c r="V18" s="591">
        <v>4.0000000000000001E-3</v>
      </c>
      <c r="W18" s="591">
        <v>0</v>
      </c>
      <c r="X18" s="592">
        <v>7.0000000000000007E-2</v>
      </c>
    </row>
    <row r="19" spans="1:24" s="18" customFormat="1" ht="33.75" customHeight="1">
      <c r="A19" s="106"/>
      <c r="B19" s="884" t="s">
        <v>78</v>
      </c>
      <c r="C19" s="881">
        <v>37</v>
      </c>
      <c r="D19" s="760" t="s">
        <v>9</v>
      </c>
      <c r="E19" s="761" t="s">
        <v>58</v>
      </c>
      <c r="F19" s="762">
        <v>200</v>
      </c>
      <c r="G19" s="763"/>
      <c r="H19" s="764">
        <v>6</v>
      </c>
      <c r="I19" s="765">
        <v>5.4</v>
      </c>
      <c r="J19" s="766">
        <v>10.8</v>
      </c>
      <c r="K19" s="767">
        <v>115.6</v>
      </c>
      <c r="L19" s="764">
        <v>0.1</v>
      </c>
      <c r="M19" s="765">
        <v>0.1</v>
      </c>
      <c r="N19" s="765">
        <v>10.7</v>
      </c>
      <c r="O19" s="765">
        <v>162</v>
      </c>
      <c r="P19" s="768">
        <v>0</v>
      </c>
      <c r="Q19" s="764">
        <v>33.14</v>
      </c>
      <c r="R19" s="765">
        <v>77.040000000000006</v>
      </c>
      <c r="S19" s="765">
        <v>27.32</v>
      </c>
      <c r="T19" s="765">
        <v>1.02</v>
      </c>
      <c r="U19" s="765">
        <v>565.79999999999995</v>
      </c>
      <c r="V19" s="765">
        <v>6.0000000000000001E-3</v>
      </c>
      <c r="W19" s="765">
        <v>0</v>
      </c>
      <c r="X19" s="766">
        <v>0.05</v>
      </c>
    </row>
    <row r="20" spans="1:24" s="18" customFormat="1" ht="33.75" customHeight="1">
      <c r="A20" s="109"/>
      <c r="B20" s="154" t="s">
        <v>76</v>
      </c>
      <c r="C20" s="719">
        <v>179</v>
      </c>
      <c r="D20" s="457" t="s">
        <v>10</v>
      </c>
      <c r="E20" s="589" t="s">
        <v>117</v>
      </c>
      <c r="F20" s="453">
        <v>90</v>
      </c>
      <c r="G20" s="208"/>
      <c r="H20" s="590">
        <v>11.61</v>
      </c>
      <c r="I20" s="591">
        <v>7.02</v>
      </c>
      <c r="J20" s="592">
        <v>2.52</v>
      </c>
      <c r="K20" s="593">
        <v>119.43</v>
      </c>
      <c r="L20" s="590">
        <v>0.21</v>
      </c>
      <c r="M20" s="591">
        <v>1.55</v>
      </c>
      <c r="N20" s="591">
        <v>77.16</v>
      </c>
      <c r="O20" s="591">
        <v>4412.25</v>
      </c>
      <c r="P20" s="679">
        <v>1.08</v>
      </c>
      <c r="Q20" s="590">
        <v>22.15</v>
      </c>
      <c r="R20" s="591">
        <v>221.14</v>
      </c>
      <c r="S20" s="591">
        <v>14.93</v>
      </c>
      <c r="T20" s="591">
        <v>11.35</v>
      </c>
      <c r="U20" s="591">
        <v>233.1</v>
      </c>
      <c r="V20" s="591">
        <v>6.0000000000000001E-3</v>
      </c>
      <c r="W20" s="591">
        <v>3.5999999999999997E-2</v>
      </c>
      <c r="X20" s="592">
        <v>0.21</v>
      </c>
    </row>
    <row r="21" spans="1:24" s="18" customFormat="1" ht="33.75" customHeight="1">
      <c r="A21" s="109"/>
      <c r="B21" s="155" t="s">
        <v>78</v>
      </c>
      <c r="C21" s="882">
        <v>85</v>
      </c>
      <c r="D21" s="456" t="s">
        <v>10</v>
      </c>
      <c r="E21" s="588" t="s">
        <v>177</v>
      </c>
      <c r="F21" s="454">
        <v>90</v>
      </c>
      <c r="G21" s="209"/>
      <c r="H21" s="462">
        <v>13.77</v>
      </c>
      <c r="I21" s="62">
        <v>7.74</v>
      </c>
      <c r="J21" s="96">
        <v>3.33</v>
      </c>
      <c r="K21" s="460">
        <v>138.15</v>
      </c>
      <c r="L21" s="462">
        <v>0.16</v>
      </c>
      <c r="M21" s="62">
        <v>1.38</v>
      </c>
      <c r="N21" s="62">
        <v>6.79</v>
      </c>
      <c r="O21" s="62">
        <v>3925.53</v>
      </c>
      <c r="P21" s="63">
        <v>0.84</v>
      </c>
      <c r="Q21" s="462">
        <v>28.8</v>
      </c>
      <c r="R21" s="62">
        <v>204.4</v>
      </c>
      <c r="S21" s="62">
        <v>17.18</v>
      </c>
      <c r="T21" s="62">
        <v>4.4000000000000004</v>
      </c>
      <c r="U21" s="62">
        <v>195.48</v>
      </c>
      <c r="V21" s="62">
        <v>3.1E-2</v>
      </c>
      <c r="W21" s="62">
        <v>2.8000000000000001E-2</v>
      </c>
      <c r="X21" s="96">
        <v>0.16</v>
      </c>
    </row>
    <row r="22" spans="1:24" s="18" customFormat="1" ht="33.75" customHeight="1">
      <c r="A22" s="109"/>
      <c r="B22" s="151"/>
      <c r="C22" s="838">
        <v>64</v>
      </c>
      <c r="D22" s="261" t="s">
        <v>50</v>
      </c>
      <c r="E22" s="401" t="s">
        <v>72</v>
      </c>
      <c r="F22" s="235">
        <v>150</v>
      </c>
      <c r="G22" s="127"/>
      <c r="H22" s="321">
        <v>6.45</v>
      </c>
      <c r="I22" s="102">
        <v>4.05</v>
      </c>
      <c r="J22" s="264">
        <v>40.200000000000003</v>
      </c>
      <c r="K22" s="518">
        <v>223.65</v>
      </c>
      <c r="L22" s="321">
        <v>0.08</v>
      </c>
      <c r="M22" s="102">
        <v>0.2</v>
      </c>
      <c r="N22" s="102">
        <v>0</v>
      </c>
      <c r="O22" s="102">
        <v>30</v>
      </c>
      <c r="P22" s="103">
        <v>0.11</v>
      </c>
      <c r="Q22" s="321">
        <v>13.05</v>
      </c>
      <c r="R22" s="102">
        <v>58.34</v>
      </c>
      <c r="S22" s="102">
        <v>22.53</v>
      </c>
      <c r="T22" s="102">
        <v>1.25</v>
      </c>
      <c r="U22" s="102">
        <v>1.1000000000000001</v>
      </c>
      <c r="V22" s="102">
        <v>0</v>
      </c>
      <c r="W22" s="102">
        <v>0</v>
      </c>
      <c r="X22" s="264">
        <v>0</v>
      </c>
    </row>
    <row r="23" spans="1:24" s="18" customFormat="1" ht="43.5" customHeight="1">
      <c r="A23" s="109"/>
      <c r="B23" s="151"/>
      <c r="C23" s="173">
        <v>95</v>
      </c>
      <c r="D23" s="340" t="s">
        <v>18</v>
      </c>
      <c r="E23" s="407" t="s">
        <v>172</v>
      </c>
      <c r="F23" s="366">
        <v>200</v>
      </c>
      <c r="G23" s="173"/>
      <c r="H23" s="357">
        <v>0</v>
      </c>
      <c r="I23" s="22">
        <v>0</v>
      </c>
      <c r="J23" s="23">
        <v>20</v>
      </c>
      <c r="K23" s="245">
        <v>80.599999999999994</v>
      </c>
      <c r="L23" s="19">
        <v>0.1</v>
      </c>
      <c r="M23" s="19">
        <v>0.1</v>
      </c>
      <c r="N23" s="17">
        <v>3</v>
      </c>
      <c r="O23" s="17">
        <v>79.2</v>
      </c>
      <c r="P23" s="20">
        <v>0.96</v>
      </c>
      <c r="Q23" s="309">
        <v>0</v>
      </c>
      <c r="R23" s="17">
        <v>0</v>
      </c>
      <c r="S23" s="34">
        <v>0</v>
      </c>
      <c r="T23" s="17">
        <v>0</v>
      </c>
      <c r="U23" s="17">
        <v>0</v>
      </c>
      <c r="V23" s="17">
        <v>0</v>
      </c>
      <c r="W23" s="17">
        <v>0</v>
      </c>
      <c r="X23" s="47">
        <v>0</v>
      </c>
    </row>
    <row r="24" spans="1:24" s="18" customFormat="1" ht="33.75" customHeight="1">
      <c r="A24" s="109"/>
      <c r="B24" s="151"/>
      <c r="C24" s="876">
        <v>119</v>
      </c>
      <c r="D24" s="261" t="s">
        <v>14</v>
      </c>
      <c r="E24" s="191" t="s">
        <v>57</v>
      </c>
      <c r="F24" s="173">
        <v>30</v>
      </c>
      <c r="G24" s="212"/>
      <c r="H24" s="357">
        <v>2.13</v>
      </c>
      <c r="I24" s="22">
        <v>0.21</v>
      </c>
      <c r="J24" s="50">
        <v>13.26</v>
      </c>
      <c r="K24" s="585">
        <v>72</v>
      </c>
      <c r="L24" s="357">
        <v>0.03</v>
      </c>
      <c r="M24" s="22">
        <v>0.01</v>
      </c>
      <c r="N24" s="22">
        <v>0</v>
      </c>
      <c r="O24" s="22">
        <v>0</v>
      </c>
      <c r="P24" s="23">
        <v>0</v>
      </c>
      <c r="Q24" s="357">
        <v>11.1</v>
      </c>
      <c r="R24" s="22">
        <v>65.400000000000006</v>
      </c>
      <c r="S24" s="22">
        <v>19.5</v>
      </c>
      <c r="T24" s="22">
        <v>0.84</v>
      </c>
      <c r="U24" s="22">
        <v>27.9</v>
      </c>
      <c r="V24" s="22">
        <v>1E-3</v>
      </c>
      <c r="W24" s="22">
        <v>2E-3</v>
      </c>
      <c r="X24" s="50">
        <v>0</v>
      </c>
    </row>
    <row r="25" spans="1:24" s="18" customFormat="1" ht="33.75" customHeight="1">
      <c r="A25" s="109"/>
      <c r="B25" s="151"/>
      <c r="C25" s="838">
        <v>120</v>
      </c>
      <c r="D25" s="261" t="s">
        <v>15</v>
      </c>
      <c r="E25" s="191" t="s">
        <v>48</v>
      </c>
      <c r="F25" s="173">
        <v>20</v>
      </c>
      <c r="G25" s="212"/>
      <c r="H25" s="357">
        <v>1.1399999999999999</v>
      </c>
      <c r="I25" s="22">
        <v>0.22</v>
      </c>
      <c r="J25" s="50">
        <v>7.44</v>
      </c>
      <c r="K25" s="585">
        <v>36.26</v>
      </c>
      <c r="L25" s="357">
        <v>0.02</v>
      </c>
      <c r="M25" s="22">
        <v>2.4E-2</v>
      </c>
      <c r="N25" s="22">
        <v>0.08</v>
      </c>
      <c r="O25" s="22">
        <v>0</v>
      </c>
      <c r="P25" s="23">
        <v>0</v>
      </c>
      <c r="Q25" s="357">
        <v>6.8</v>
      </c>
      <c r="R25" s="22">
        <v>24</v>
      </c>
      <c r="S25" s="22">
        <v>8.1999999999999993</v>
      </c>
      <c r="T25" s="22">
        <v>0.46</v>
      </c>
      <c r="U25" s="22">
        <v>73.5</v>
      </c>
      <c r="V25" s="22">
        <v>2E-3</v>
      </c>
      <c r="W25" s="22">
        <v>2E-3</v>
      </c>
      <c r="X25" s="50">
        <v>1.2E-2</v>
      </c>
    </row>
    <row r="26" spans="1:24" s="18" customFormat="1" ht="33.75" customHeight="1">
      <c r="A26" s="109"/>
      <c r="B26" s="202" t="s">
        <v>76</v>
      </c>
      <c r="C26" s="719"/>
      <c r="D26" s="220"/>
      <c r="E26" s="594" t="s">
        <v>21</v>
      </c>
      <c r="F26" s="382">
        <f>F17+F18+F20+F22+F23+F24+F25</f>
        <v>750</v>
      </c>
      <c r="G26" s="676"/>
      <c r="H26" s="595">
        <f t="shared" ref="H26:X26" si="8">H17+H18+H20+H22+H23+H24+H25</f>
        <v>31.79</v>
      </c>
      <c r="I26" s="596">
        <f t="shared" si="8"/>
        <v>20.02</v>
      </c>
      <c r="J26" s="597">
        <f t="shared" si="8"/>
        <v>98.48</v>
      </c>
      <c r="K26" s="656">
        <f t="shared" si="8"/>
        <v>710.34</v>
      </c>
      <c r="L26" s="595">
        <f t="shared" si="8"/>
        <v>0.60000000000000009</v>
      </c>
      <c r="M26" s="596">
        <f t="shared" si="8"/>
        <v>2.1539999999999999</v>
      </c>
      <c r="N26" s="596">
        <f t="shared" si="8"/>
        <v>96.24</v>
      </c>
      <c r="O26" s="596">
        <f t="shared" si="8"/>
        <v>4828.45</v>
      </c>
      <c r="P26" s="680">
        <f t="shared" si="8"/>
        <v>2.5099999999999998</v>
      </c>
      <c r="Q26" s="595">
        <f t="shared" si="8"/>
        <v>99.539999999999992</v>
      </c>
      <c r="R26" s="596">
        <f t="shared" si="8"/>
        <v>502.62</v>
      </c>
      <c r="S26" s="596">
        <f t="shared" si="8"/>
        <v>108.28</v>
      </c>
      <c r="T26" s="596">
        <f t="shared" si="8"/>
        <v>15.52</v>
      </c>
      <c r="U26" s="596">
        <f t="shared" si="8"/>
        <v>973.6</v>
      </c>
      <c r="V26" s="596">
        <f t="shared" si="8"/>
        <v>1.2999999999999999E-2</v>
      </c>
      <c r="W26" s="596">
        <f t="shared" si="8"/>
        <v>4.1000000000000002E-2</v>
      </c>
      <c r="X26" s="597">
        <f t="shared" si="8"/>
        <v>0.312</v>
      </c>
    </row>
    <row r="27" spans="1:24" s="18" customFormat="1" ht="33.75" customHeight="1">
      <c r="A27" s="109"/>
      <c r="B27" s="815" t="s">
        <v>78</v>
      </c>
      <c r="C27" s="883"/>
      <c r="D27" s="598"/>
      <c r="E27" s="599" t="s">
        <v>21</v>
      </c>
      <c r="F27" s="381">
        <f>F17+F19+F21+F22+F23+F24+F25</f>
        <v>750</v>
      </c>
      <c r="G27" s="677"/>
      <c r="H27" s="638">
        <f t="shared" ref="H27:X27" si="9">H17+H19+H21+H22+H23+H24+H25</f>
        <v>31.349999999999998</v>
      </c>
      <c r="I27" s="635">
        <f t="shared" si="9"/>
        <v>17.740000000000002</v>
      </c>
      <c r="J27" s="639">
        <f t="shared" si="9"/>
        <v>99.29</v>
      </c>
      <c r="K27" s="678">
        <f t="shared" si="9"/>
        <v>690.86</v>
      </c>
      <c r="L27" s="638">
        <f t="shared" si="9"/>
        <v>0.55000000000000004</v>
      </c>
      <c r="M27" s="635">
        <f t="shared" si="9"/>
        <v>1.9239999999999999</v>
      </c>
      <c r="N27" s="635">
        <f t="shared" si="9"/>
        <v>26.569999999999997</v>
      </c>
      <c r="O27" s="635">
        <f t="shared" si="9"/>
        <v>4197.9299999999994</v>
      </c>
      <c r="P27" s="642">
        <f t="shared" si="9"/>
        <v>1.91</v>
      </c>
      <c r="Q27" s="638">
        <f t="shared" si="9"/>
        <v>102.49</v>
      </c>
      <c r="R27" s="635">
        <f t="shared" si="9"/>
        <v>460.98</v>
      </c>
      <c r="S27" s="635">
        <f t="shared" si="9"/>
        <v>107.33</v>
      </c>
      <c r="T27" s="635">
        <f t="shared" si="9"/>
        <v>8.39</v>
      </c>
      <c r="U27" s="635">
        <f t="shared" si="9"/>
        <v>1302.3799999999999</v>
      </c>
      <c r="V27" s="635">
        <f t="shared" si="9"/>
        <v>0.04</v>
      </c>
      <c r="W27" s="635">
        <f t="shared" si="9"/>
        <v>3.3000000000000002E-2</v>
      </c>
      <c r="X27" s="639">
        <f t="shared" si="9"/>
        <v>0.24200000000000002</v>
      </c>
    </row>
    <row r="28" spans="1:24" s="18" customFormat="1" ht="33.75" customHeight="1" thickBot="1">
      <c r="A28" s="109"/>
      <c r="B28" s="813" t="s">
        <v>76</v>
      </c>
      <c r="C28" s="748"/>
      <c r="D28" s="600"/>
      <c r="E28" s="601" t="s">
        <v>22</v>
      </c>
      <c r="F28" s="602"/>
      <c r="G28" s="603"/>
      <c r="H28" s="595"/>
      <c r="I28" s="596"/>
      <c r="J28" s="597"/>
      <c r="K28" s="611">
        <f>K26/23.5</f>
        <v>30.227234042553192</v>
      </c>
      <c r="L28" s="595"/>
      <c r="M28" s="596"/>
      <c r="N28" s="596"/>
      <c r="O28" s="596"/>
      <c r="P28" s="680"/>
      <c r="Q28" s="595"/>
      <c r="R28" s="596"/>
      <c r="S28" s="596"/>
      <c r="T28" s="596"/>
      <c r="U28" s="596"/>
      <c r="V28" s="596"/>
      <c r="W28" s="596"/>
      <c r="X28" s="597"/>
    </row>
    <row r="29" spans="1:24" s="18" customFormat="1" ht="33.75" customHeight="1" thickBot="1">
      <c r="A29" s="492"/>
      <c r="B29" s="728" t="s">
        <v>78</v>
      </c>
      <c r="C29" s="725"/>
      <c r="D29" s="604"/>
      <c r="E29" s="605" t="s">
        <v>22</v>
      </c>
      <c r="F29" s="606"/>
      <c r="G29" s="210"/>
      <c r="H29" s="607"/>
      <c r="I29" s="608"/>
      <c r="J29" s="609"/>
      <c r="K29" s="610">
        <f>K27/23.5</f>
        <v>29.398297872340425</v>
      </c>
      <c r="L29" s="607"/>
      <c r="M29" s="608"/>
      <c r="N29" s="608"/>
      <c r="O29" s="608"/>
      <c r="P29" s="681"/>
      <c r="Q29" s="607"/>
      <c r="R29" s="608"/>
      <c r="S29" s="608"/>
      <c r="T29" s="608"/>
      <c r="U29" s="608"/>
      <c r="V29" s="608"/>
      <c r="W29" s="608"/>
      <c r="X29" s="609"/>
    </row>
    <row r="30" spans="1:24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">
      <c r="A31" s="67" t="s">
        <v>68</v>
      </c>
      <c r="B31" s="547"/>
      <c r="C31" s="68"/>
      <c r="D31" s="56"/>
      <c r="E31" s="27"/>
      <c r="F31" s="28"/>
      <c r="G31" s="11"/>
      <c r="H31" s="9"/>
      <c r="I31" s="11"/>
      <c r="J31" s="11"/>
    </row>
    <row r="32" spans="1:24" ht="18">
      <c r="A32" s="64" t="s">
        <v>69</v>
      </c>
      <c r="B32" s="296"/>
      <c r="C32" s="65"/>
      <c r="D32" s="66"/>
      <c r="E32" s="27"/>
      <c r="F32" s="28"/>
      <c r="G32" s="11"/>
      <c r="H32" s="11"/>
      <c r="I32" s="11"/>
      <c r="J32" s="11"/>
    </row>
    <row r="33" spans="4:10" ht="18">
      <c r="D33" s="11"/>
      <c r="E33" s="27"/>
      <c r="F33" s="28"/>
      <c r="G33" s="11"/>
      <c r="H33" s="11"/>
      <c r="I33" s="11"/>
      <c r="J33" s="11"/>
    </row>
    <row r="34" spans="4:10" ht="18">
      <c r="D34" s="11"/>
      <c r="E34" s="27"/>
      <c r="F34" s="28"/>
      <c r="G34" s="11"/>
      <c r="H34" s="11"/>
      <c r="I34" s="11"/>
      <c r="J34" s="11"/>
    </row>
    <row r="35" spans="4:10" ht="18">
      <c r="D35" s="11"/>
      <c r="E35" s="27"/>
      <c r="F35" s="28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mergeCells count="2">
    <mergeCell ref="L4:P4"/>
    <mergeCell ref="Q4:X4"/>
  </mergeCells>
  <pageMargins left="0.7" right="0.7" top="0.75" bottom="0.75" header="0.3" footer="0.3"/>
  <pageSetup paperSize="9" scale="46" orientation="landscape" r:id="rId1"/>
  <colBreaks count="1" manualBreakCount="1">
    <brk id="2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X38"/>
  <sheetViews>
    <sheetView zoomScale="60" zoomScaleNormal="60" workbookViewId="0">
      <selection activeCell="G2" sqref="G2"/>
    </sheetView>
  </sheetViews>
  <sheetFormatPr defaultRowHeight="14.4"/>
  <cols>
    <col min="1" max="2" width="21.5546875" customWidth="1"/>
    <col min="3" max="3" width="15.6640625" style="5" customWidth="1"/>
    <col min="4" max="4" width="25.88671875" customWidth="1"/>
    <col min="5" max="5" width="57.8867187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  <col min="12" max="12" width="11.33203125" customWidth="1"/>
    <col min="16" max="16" width="9.109375" customWidth="1"/>
    <col min="22" max="23" width="11.109375" bestFit="1" customWidth="1"/>
  </cols>
  <sheetData>
    <row r="2" spans="1:24" ht="22.8">
      <c r="A2" s="6" t="s">
        <v>1</v>
      </c>
      <c r="B2" s="6"/>
      <c r="C2" s="7"/>
      <c r="D2" s="6" t="s">
        <v>3</v>
      </c>
      <c r="E2" s="6"/>
      <c r="F2" s="8" t="s">
        <v>2</v>
      </c>
      <c r="G2" s="147">
        <v>8</v>
      </c>
      <c r="H2" s="6"/>
      <c r="K2" s="8"/>
      <c r="L2" s="7"/>
      <c r="M2" s="1"/>
      <c r="N2" s="2"/>
    </row>
    <row r="3" spans="1:24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8" customFormat="1" ht="21.75" customHeight="1" thickBot="1">
      <c r="A4" s="79"/>
      <c r="B4" s="925"/>
      <c r="C4" s="124" t="s">
        <v>40</v>
      </c>
      <c r="D4" s="166"/>
      <c r="E4" s="218"/>
      <c r="F4" s="978" t="s">
        <v>27</v>
      </c>
      <c r="G4" s="130"/>
      <c r="H4" s="84" t="s">
        <v>23</v>
      </c>
      <c r="I4" s="84"/>
      <c r="J4" s="84"/>
      <c r="K4" s="240" t="s">
        <v>24</v>
      </c>
      <c r="L4" s="968" t="s">
        <v>25</v>
      </c>
      <c r="M4" s="969"/>
      <c r="N4" s="970"/>
      <c r="O4" s="970"/>
      <c r="P4" s="971"/>
      <c r="Q4" s="980" t="s">
        <v>26</v>
      </c>
      <c r="R4" s="981"/>
      <c r="S4" s="981"/>
      <c r="T4" s="981"/>
      <c r="U4" s="981"/>
      <c r="V4" s="981"/>
      <c r="W4" s="981"/>
      <c r="X4" s="982"/>
    </row>
    <row r="5" spans="1:24" s="18" customFormat="1" ht="28.5" customHeight="1" thickBot="1">
      <c r="A5" s="85" t="s">
        <v>0</v>
      </c>
      <c r="B5" s="437"/>
      <c r="C5" s="125" t="s">
        <v>41</v>
      </c>
      <c r="D5" s="167" t="s">
        <v>42</v>
      </c>
      <c r="E5" s="125" t="s">
        <v>39</v>
      </c>
      <c r="F5" s="979"/>
      <c r="G5" s="131" t="s">
        <v>38</v>
      </c>
      <c r="H5" s="89" t="s">
        <v>28</v>
      </c>
      <c r="I5" s="90" t="s">
        <v>29</v>
      </c>
      <c r="J5" s="236" t="s">
        <v>30</v>
      </c>
      <c r="K5" s="241" t="s">
        <v>31</v>
      </c>
      <c r="L5" s="489" t="s">
        <v>32</v>
      </c>
      <c r="M5" s="489" t="s">
        <v>131</v>
      </c>
      <c r="N5" s="489" t="s">
        <v>33</v>
      </c>
      <c r="O5" s="690" t="s">
        <v>132</v>
      </c>
      <c r="P5" s="489" t="s">
        <v>133</v>
      </c>
      <c r="Q5" s="489" t="s">
        <v>34</v>
      </c>
      <c r="R5" s="489" t="s">
        <v>35</v>
      </c>
      <c r="S5" s="489" t="s">
        <v>36</v>
      </c>
      <c r="T5" s="489" t="s">
        <v>37</v>
      </c>
      <c r="U5" s="489" t="s">
        <v>134</v>
      </c>
      <c r="V5" s="489" t="s">
        <v>135</v>
      </c>
      <c r="W5" s="489" t="s">
        <v>136</v>
      </c>
      <c r="X5" s="489" t="s">
        <v>137</v>
      </c>
    </row>
    <row r="6" spans="1:24" s="18" customFormat="1" ht="26.4" customHeight="1">
      <c r="A6" s="99" t="s">
        <v>6</v>
      </c>
      <c r="B6" s="108"/>
      <c r="C6" s="891">
        <v>172</v>
      </c>
      <c r="D6" s="322" t="s">
        <v>20</v>
      </c>
      <c r="E6" s="470" t="s">
        <v>156</v>
      </c>
      <c r="F6" s="472">
        <v>60</v>
      </c>
      <c r="G6" s="177"/>
      <c r="H6" s="40">
        <v>1.86</v>
      </c>
      <c r="I6" s="41">
        <v>0.12</v>
      </c>
      <c r="J6" s="46">
        <v>4.26</v>
      </c>
      <c r="K6" s="244">
        <v>24.6</v>
      </c>
      <c r="L6" s="347">
        <v>0.06</v>
      </c>
      <c r="M6" s="40">
        <v>0.11</v>
      </c>
      <c r="N6" s="41">
        <v>6</v>
      </c>
      <c r="O6" s="41">
        <v>1.2</v>
      </c>
      <c r="P6" s="42">
        <v>0</v>
      </c>
      <c r="Q6" s="347">
        <v>9.6</v>
      </c>
      <c r="R6" s="41">
        <v>31.8</v>
      </c>
      <c r="S6" s="41">
        <v>12.6</v>
      </c>
      <c r="T6" s="41">
        <v>0.42</v>
      </c>
      <c r="U6" s="41">
        <v>438.6</v>
      </c>
      <c r="V6" s="41">
        <v>0</v>
      </c>
      <c r="W6" s="41">
        <v>1E-3</v>
      </c>
      <c r="X6" s="54">
        <v>0.02</v>
      </c>
    </row>
    <row r="7" spans="1:24" s="38" customFormat="1" ht="37.5" customHeight="1">
      <c r="A7" s="114"/>
      <c r="B7" s="107"/>
      <c r="C7" s="350">
        <v>75</v>
      </c>
      <c r="D7" s="894" t="s">
        <v>10</v>
      </c>
      <c r="E7" s="372" t="s">
        <v>141</v>
      </c>
      <c r="F7" s="212">
        <v>90</v>
      </c>
      <c r="G7" s="259"/>
      <c r="H7" s="19">
        <v>12.42</v>
      </c>
      <c r="I7" s="17">
        <v>2.88</v>
      </c>
      <c r="J7" s="20">
        <v>4.59</v>
      </c>
      <c r="K7" s="242">
        <v>93.51</v>
      </c>
      <c r="L7" s="309">
        <v>0.08</v>
      </c>
      <c r="M7" s="19">
        <v>0.09</v>
      </c>
      <c r="N7" s="17">
        <v>1.34</v>
      </c>
      <c r="O7" s="17">
        <v>170</v>
      </c>
      <c r="P7" s="43">
        <v>0.16</v>
      </c>
      <c r="Q7" s="309">
        <v>35.15</v>
      </c>
      <c r="R7" s="17">
        <v>162.82</v>
      </c>
      <c r="S7" s="17">
        <v>46.09</v>
      </c>
      <c r="T7" s="17">
        <v>0.81</v>
      </c>
      <c r="U7" s="17">
        <v>343.63</v>
      </c>
      <c r="V7" s="17">
        <v>0.108</v>
      </c>
      <c r="W7" s="17">
        <v>1.17E-2</v>
      </c>
      <c r="X7" s="43">
        <v>0.51</v>
      </c>
    </row>
    <row r="8" spans="1:24" s="38" customFormat="1" ht="26.25" customHeight="1">
      <c r="A8" s="114"/>
      <c r="B8" s="107"/>
      <c r="C8" s="418">
        <v>226</v>
      </c>
      <c r="D8" s="216" t="s">
        <v>66</v>
      </c>
      <c r="E8" s="222" t="s">
        <v>182</v>
      </c>
      <c r="F8" s="172">
        <v>150</v>
      </c>
      <c r="G8" s="328"/>
      <c r="H8" s="309">
        <v>3.3</v>
      </c>
      <c r="I8" s="17">
        <v>3.9</v>
      </c>
      <c r="J8" s="43">
        <v>25.6</v>
      </c>
      <c r="K8" s="332">
        <v>151.35</v>
      </c>
      <c r="L8" s="309">
        <v>0.15</v>
      </c>
      <c r="M8" s="19">
        <v>0.11</v>
      </c>
      <c r="N8" s="17">
        <v>21</v>
      </c>
      <c r="O8" s="17">
        <v>15.3</v>
      </c>
      <c r="P8" s="43">
        <v>0.06</v>
      </c>
      <c r="Q8" s="309">
        <v>14.01</v>
      </c>
      <c r="R8" s="17">
        <v>78.63</v>
      </c>
      <c r="S8" s="17">
        <v>29.37</v>
      </c>
      <c r="T8" s="17">
        <v>1.32</v>
      </c>
      <c r="U8" s="17">
        <v>805.4</v>
      </c>
      <c r="V8" s="17">
        <v>0.02</v>
      </c>
      <c r="W8" s="17">
        <v>0</v>
      </c>
      <c r="X8" s="43">
        <v>0.05</v>
      </c>
    </row>
    <row r="9" spans="1:24" s="38" customFormat="1" ht="26.25" customHeight="1">
      <c r="A9" s="114"/>
      <c r="B9" s="107"/>
      <c r="C9" s="895">
        <v>102</v>
      </c>
      <c r="D9" s="216" t="s">
        <v>18</v>
      </c>
      <c r="E9" s="316" t="s">
        <v>83</v>
      </c>
      <c r="F9" s="248">
        <v>200</v>
      </c>
      <c r="G9" s="172"/>
      <c r="H9" s="19">
        <v>1</v>
      </c>
      <c r="I9" s="17">
        <v>0</v>
      </c>
      <c r="J9" s="20">
        <v>23.6</v>
      </c>
      <c r="K9" s="242">
        <v>98.4</v>
      </c>
      <c r="L9" s="309">
        <v>0.02</v>
      </c>
      <c r="M9" s="19">
        <v>0.02</v>
      </c>
      <c r="N9" s="17">
        <v>0.78</v>
      </c>
      <c r="O9" s="17">
        <v>60</v>
      </c>
      <c r="P9" s="43">
        <v>0</v>
      </c>
      <c r="Q9" s="309">
        <v>57.3</v>
      </c>
      <c r="R9" s="17">
        <v>45.38</v>
      </c>
      <c r="S9" s="17">
        <v>30.14</v>
      </c>
      <c r="T9" s="17">
        <v>1.08</v>
      </c>
      <c r="U9" s="17">
        <v>243</v>
      </c>
      <c r="V9" s="17">
        <v>5.9999999999999995E-4</v>
      </c>
      <c r="W9" s="17">
        <v>4.0000000000000002E-4</v>
      </c>
      <c r="X9" s="43">
        <v>0</v>
      </c>
    </row>
    <row r="10" spans="1:24" s="38" customFormat="1" ht="23.25" customHeight="1">
      <c r="A10" s="114"/>
      <c r="B10" s="107"/>
      <c r="C10" s="418">
        <v>119</v>
      </c>
      <c r="D10" s="216" t="s">
        <v>14</v>
      </c>
      <c r="E10" s="222" t="s">
        <v>57</v>
      </c>
      <c r="F10" s="213">
        <v>30</v>
      </c>
      <c r="G10" s="304"/>
      <c r="H10" s="19">
        <v>2.13</v>
      </c>
      <c r="I10" s="17">
        <v>0.21</v>
      </c>
      <c r="J10" s="20">
        <v>13.26</v>
      </c>
      <c r="K10" s="243">
        <v>72</v>
      </c>
      <c r="L10" s="357">
        <v>0.03</v>
      </c>
      <c r="M10" s="21">
        <v>0.01</v>
      </c>
      <c r="N10" s="22">
        <v>0</v>
      </c>
      <c r="O10" s="22">
        <v>0</v>
      </c>
      <c r="P10" s="50">
        <v>0</v>
      </c>
      <c r="Q10" s="357">
        <v>11.1</v>
      </c>
      <c r="R10" s="22">
        <v>65.400000000000006</v>
      </c>
      <c r="S10" s="22">
        <v>19.5</v>
      </c>
      <c r="T10" s="22">
        <v>0.84</v>
      </c>
      <c r="U10" s="22">
        <v>27.9</v>
      </c>
      <c r="V10" s="22">
        <v>1E-3</v>
      </c>
      <c r="W10" s="22">
        <v>2E-3</v>
      </c>
      <c r="X10" s="50">
        <v>0</v>
      </c>
    </row>
    <row r="11" spans="1:24" s="38" customFormat="1" ht="23.25" customHeight="1">
      <c r="A11" s="114"/>
      <c r="B11" s="107"/>
      <c r="C11" s="350">
        <v>120</v>
      </c>
      <c r="D11" s="894" t="s">
        <v>15</v>
      </c>
      <c r="E11" s="390" t="s">
        <v>13</v>
      </c>
      <c r="F11" s="353">
        <v>20</v>
      </c>
      <c r="G11" s="173"/>
      <c r="H11" s="37">
        <v>1.1399999999999999</v>
      </c>
      <c r="I11" s="36">
        <v>0.22</v>
      </c>
      <c r="J11" s="348">
        <v>7.44</v>
      </c>
      <c r="K11" s="350">
        <v>36.26</v>
      </c>
      <c r="L11" s="255">
        <v>0.02</v>
      </c>
      <c r="M11" s="36">
        <v>2.4E-2</v>
      </c>
      <c r="N11" s="36">
        <v>0.08</v>
      </c>
      <c r="O11" s="36">
        <v>0</v>
      </c>
      <c r="P11" s="78">
        <v>0</v>
      </c>
      <c r="Q11" s="255">
        <v>6.8</v>
      </c>
      <c r="R11" s="36">
        <v>24</v>
      </c>
      <c r="S11" s="36">
        <v>8.1999999999999993</v>
      </c>
      <c r="T11" s="36">
        <v>0.46</v>
      </c>
      <c r="U11" s="36">
        <v>73.5</v>
      </c>
      <c r="V11" s="36">
        <v>2E-3</v>
      </c>
      <c r="W11" s="36">
        <v>2E-3</v>
      </c>
      <c r="X11" s="78">
        <v>1.2E-2</v>
      </c>
    </row>
    <row r="12" spans="1:24" s="38" customFormat="1" ht="23.25" customHeight="1">
      <c r="A12" s="114"/>
      <c r="B12" s="107"/>
      <c r="C12" s="350"/>
      <c r="D12" s="894"/>
      <c r="E12" s="390" t="s">
        <v>21</v>
      </c>
      <c r="F12" s="353">
        <v>550</v>
      </c>
      <c r="G12" s="173"/>
      <c r="H12" s="121">
        <v>21.849999999999998</v>
      </c>
      <c r="I12" s="120">
        <v>7.33</v>
      </c>
      <c r="J12" s="239">
        <v>78.75</v>
      </c>
      <c r="K12" s="246">
        <v>476.12</v>
      </c>
      <c r="L12" s="257">
        <v>0.3600000000000001</v>
      </c>
      <c r="M12" s="121">
        <v>0.36400000000000005</v>
      </c>
      <c r="N12" s="120">
        <v>29.2</v>
      </c>
      <c r="O12" s="120">
        <v>246.5</v>
      </c>
      <c r="P12" s="122">
        <v>0.22</v>
      </c>
      <c r="Q12" s="257">
        <v>133.96</v>
      </c>
      <c r="R12" s="120">
        <v>408.03</v>
      </c>
      <c r="S12" s="120">
        <v>145.89999999999998</v>
      </c>
      <c r="T12" s="120">
        <v>4.93</v>
      </c>
      <c r="U12" s="120">
        <v>1932.0300000000002</v>
      </c>
      <c r="V12" s="120">
        <v>0.13159999999999999</v>
      </c>
      <c r="W12" s="120">
        <v>1.7099999999999997E-2</v>
      </c>
      <c r="X12" s="122">
        <v>0.59200000000000008</v>
      </c>
    </row>
    <row r="13" spans="1:24" s="38" customFormat="1" ht="23.25" customHeight="1" thickBot="1">
      <c r="A13" s="114"/>
      <c r="B13" s="107"/>
      <c r="C13" s="350"/>
      <c r="D13" s="894"/>
      <c r="E13" s="391" t="s">
        <v>22</v>
      </c>
      <c r="F13" s="212"/>
      <c r="G13" s="173"/>
      <c r="H13" s="121"/>
      <c r="I13" s="120"/>
      <c r="J13" s="239"/>
      <c r="K13" s="247">
        <v>20.260425531914894</v>
      </c>
      <c r="L13" s="257"/>
      <c r="M13" s="121"/>
      <c r="N13" s="120"/>
      <c r="O13" s="120"/>
      <c r="P13" s="122"/>
      <c r="Q13" s="257"/>
      <c r="R13" s="120"/>
      <c r="S13" s="120"/>
      <c r="T13" s="120"/>
      <c r="U13" s="120"/>
      <c r="V13" s="120"/>
      <c r="W13" s="120"/>
      <c r="X13" s="122"/>
    </row>
    <row r="14" spans="1:24" s="18" customFormat="1" ht="33.75" customHeight="1">
      <c r="A14" s="114" t="s">
        <v>7</v>
      </c>
      <c r="B14" s="553"/>
      <c r="C14" s="177">
        <v>13</v>
      </c>
      <c r="D14" s="354" t="s">
        <v>8</v>
      </c>
      <c r="E14" s="446" t="s">
        <v>61</v>
      </c>
      <c r="F14" s="947">
        <v>60</v>
      </c>
      <c r="G14" s="177"/>
      <c r="H14" s="465">
        <v>1.2</v>
      </c>
      <c r="I14" s="53">
        <v>4.26</v>
      </c>
      <c r="J14" s="54">
        <v>6.18</v>
      </c>
      <c r="K14" s="944">
        <v>67.92</v>
      </c>
      <c r="L14" s="465">
        <v>0.03</v>
      </c>
      <c r="M14" s="53">
        <v>0.02</v>
      </c>
      <c r="N14" s="53">
        <v>7.44</v>
      </c>
      <c r="O14" s="53">
        <v>930</v>
      </c>
      <c r="P14" s="531">
        <v>0</v>
      </c>
      <c r="Q14" s="465">
        <v>24.87</v>
      </c>
      <c r="R14" s="53">
        <v>42.95</v>
      </c>
      <c r="S14" s="53">
        <v>26.03</v>
      </c>
      <c r="T14" s="53">
        <v>0.76</v>
      </c>
      <c r="U14" s="53">
        <v>199.1</v>
      </c>
      <c r="V14" s="53">
        <v>2E-3</v>
      </c>
      <c r="W14" s="53">
        <v>0</v>
      </c>
      <c r="X14" s="54">
        <v>0.04</v>
      </c>
    </row>
    <row r="15" spans="1:24" s="18" customFormat="1" ht="33.75" customHeight="1">
      <c r="A15" s="114"/>
      <c r="B15" s="107"/>
      <c r="C15" s="897">
        <v>48</v>
      </c>
      <c r="D15" s="340" t="s">
        <v>9</v>
      </c>
      <c r="E15" s="407" t="s">
        <v>75</v>
      </c>
      <c r="F15" s="366">
        <v>200</v>
      </c>
      <c r="G15" s="174"/>
      <c r="H15" s="310">
        <v>7.2</v>
      </c>
      <c r="I15" s="13">
        <v>6.4</v>
      </c>
      <c r="J15" s="47">
        <v>8</v>
      </c>
      <c r="K15" s="377">
        <v>117.6</v>
      </c>
      <c r="L15" s="310">
        <v>0.1</v>
      </c>
      <c r="M15" s="13">
        <v>0.08</v>
      </c>
      <c r="N15" s="13">
        <v>15.44</v>
      </c>
      <c r="O15" s="13">
        <v>96</v>
      </c>
      <c r="P15" s="25">
        <v>0.06</v>
      </c>
      <c r="Q15" s="310">
        <v>46.04</v>
      </c>
      <c r="R15" s="13">
        <v>100.14</v>
      </c>
      <c r="S15" s="13">
        <v>27.04</v>
      </c>
      <c r="T15" s="13">
        <v>0.86</v>
      </c>
      <c r="U15" s="13">
        <v>321.39999999999998</v>
      </c>
      <c r="V15" s="13">
        <v>4.0000000000000001E-3</v>
      </c>
      <c r="W15" s="13">
        <v>0</v>
      </c>
      <c r="X15" s="47">
        <v>0.2</v>
      </c>
    </row>
    <row r="16" spans="1:24" s="18" customFormat="1" ht="33.75" customHeight="1">
      <c r="A16" s="290"/>
      <c r="B16" s="202" t="s">
        <v>76</v>
      </c>
      <c r="C16" s="382">
        <v>193</v>
      </c>
      <c r="D16" s="457" t="s">
        <v>10</v>
      </c>
      <c r="E16" s="924" t="s">
        <v>183</v>
      </c>
      <c r="F16" s="705">
        <v>90</v>
      </c>
      <c r="G16" s="230"/>
      <c r="H16" s="412">
        <v>15.3</v>
      </c>
      <c r="I16" s="70">
        <v>14.85</v>
      </c>
      <c r="J16" s="71">
        <v>7.56</v>
      </c>
      <c r="K16" s="790">
        <v>224.91</v>
      </c>
      <c r="L16" s="412">
        <v>0.38</v>
      </c>
      <c r="M16" s="70">
        <v>0.13</v>
      </c>
      <c r="N16" s="70">
        <v>0.09</v>
      </c>
      <c r="O16" s="70">
        <v>54</v>
      </c>
      <c r="P16" s="139">
        <v>0.23</v>
      </c>
      <c r="Q16" s="412">
        <v>27.09</v>
      </c>
      <c r="R16" s="70">
        <v>58.77</v>
      </c>
      <c r="S16" s="70">
        <v>12.43</v>
      </c>
      <c r="T16" s="70">
        <v>0.8</v>
      </c>
      <c r="U16" s="70">
        <v>310.86</v>
      </c>
      <c r="V16" s="70">
        <v>6.0000000000000001E-3</v>
      </c>
      <c r="W16" s="70">
        <v>1.8E-3</v>
      </c>
      <c r="X16" s="71">
        <v>0.12</v>
      </c>
    </row>
    <row r="17" spans="1:24" s="18" customFormat="1" ht="33.75" customHeight="1">
      <c r="A17" s="290"/>
      <c r="B17" s="204" t="s">
        <v>78</v>
      </c>
      <c r="C17" s="380">
        <v>126</v>
      </c>
      <c r="D17" s="456" t="s">
        <v>10</v>
      </c>
      <c r="E17" s="914" t="s">
        <v>181</v>
      </c>
      <c r="F17" s="708">
        <v>90</v>
      </c>
      <c r="G17" s="231"/>
      <c r="H17" s="311">
        <v>16.649999999999999</v>
      </c>
      <c r="I17" s="76">
        <v>8.01</v>
      </c>
      <c r="J17" s="137">
        <v>4.8600000000000003</v>
      </c>
      <c r="K17" s="867">
        <v>168.75</v>
      </c>
      <c r="L17" s="311">
        <v>0.15</v>
      </c>
      <c r="M17" s="76">
        <v>0.12</v>
      </c>
      <c r="N17" s="76">
        <v>2.0099999999999998</v>
      </c>
      <c r="O17" s="76">
        <v>0</v>
      </c>
      <c r="P17" s="700">
        <v>0</v>
      </c>
      <c r="Q17" s="311">
        <v>41.45</v>
      </c>
      <c r="R17" s="76">
        <v>314</v>
      </c>
      <c r="S17" s="76">
        <v>66.489999999999995</v>
      </c>
      <c r="T17" s="76">
        <v>5.3</v>
      </c>
      <c r="U17" s="76">
        <v>266.67</v>
      </c>
      <c r="V17" s="76">
        <v>6.0000000000000001E-3</v>
      </c>
      <c r="W17" s="76">
        <v>0</v>
      </c>
      <c r="X17" s="137">
        <v>0.05</v>
      </c>
    </row>
    <row r="18" spans="1:24" s="18" customFormat="1" ht="33.75" customHeight="1">
      <c r="A18" s="484"/>
      <c r="B18" s="116"/>
      <c r="C18" s="418">
        <v>54</v>
      </c>
      <c r="D18" s="222" t="s">
        <v>66</v>
      </c>
      <c r="E18" s="190" t="s">
        <v>44</v>
      </c>
      <c r="F18" s="165">
        <v>150</v>
      </c>
      <c r="G18" s="172"/>
      <c r="H18" s="357">
        <v>7.2</v>
      </c>
      <c r="I18" s="22">
        <v>5.0999999999999996</v>
      </c>
      <c r="J18" s="50">
        <v>33.9</v>
      </c>
      <c r="K18" s="376">
        <v>210.3</v>
      </c>
      <c r="L18" s="357">
        <v>0.21</v>
      </c>
      <c r="M18" s="22">
        <v>0.11</v>
      </c>
      <c r="N18" s="22">
        <v>0</v>
      </c>
      <c r="O18" s="22">
        <v>0</v>
      </c>
      <c r="P18" s="23">
        <v>0</v>
      </c>
      <c r="Q18" s="357">
        <v>14.55</v>
      </c>
      <c r="R18" s="22">
        <v>208.87</v>
      </c>
      <c r="S18" s="22">
        <v>139.99</v>
      </c>
      <c r="T18" s="22">
        <v>4.68</v>
      </c>
      <c r="U18" s="22">
        <v>273.8</v>
      </c>
      <c r="V18" s="22">
        <v>3.0000000000000001E-3</v>
      </c>
      <c r="W18" s="22">
        <v>5.0000000000000001E-3</v>
      </c>
      <c r="X18" s="50">
        <v>0.02</v>
      </c>
    </row>
    <row r="19" spans="1:24" s="18" customFormat="1" ht="43.5" customHeight="1">
      <c r="A19" s="484"/>
      <c r="B19" s="116"/>
      <c r="C19" s="897">
        <v>107</v>
      </c>
      <c r="D19" s="340" t="s">
        <v>18</v>
      </c>
      <c r="E19" s="407" t="s">
        <v>149</v>
      </c>
      <c r="F19" s="366">
        <v>200</v>
      </c>
      <c r="G19" s="174"/>
      <c r="H19" s="309">
        <v>0</v>
      </c>
      <c r="I19" s="17">
        <v>0</v>
      </c>
      <c r="J19" s="43">
        <v>24.2</v>
      </c>
      <c r="K19" s="945">
        <v>96.6</v>
      </c>
      <c r="L19" s="309">
        <v>0.08</v>
      </c>
      <c r="M19" s="17"/>
      <c r="N19" s="17">
        <v>50</v>
      </c>
      <c r="O19" s="17">
        <v>0.06</v>
      </c>
      <c r="P19" s="20"/>
      <c r="Q19" s="309">
        <v>0</v>
      </c>
      <c r="R19" s="17">
        <v>0</v>
      </c>
      <c r="S19" s="17">
        <v>0</v>
      </c>
      <c r="T19" s="17">
        <v>0</v>
      </c>
      <c r="U19" s="17"/>
      <c r="V19" s="17"/>
      <c r="W19" s="17"/>
      <c r="X19" s="43"/>
    </row>
    <row r="20" spans="1:24" s="18" customFormat="1" ht="33.75" customHeight="1">
      <c r="A20" s="892"/>
      <c r="B20" s="109"/>
      <c r="C20" s="895">
        <v>119</v>
      </c>
      <c r="D20" s="222" t="s">
        <v>14</v>
      </c>
      <c r="E20" s="189" t="s">
        <v>57</v>
      </c>
      <c r="F20" s="439">
        <v>20</v>
      </c>
      <c r="G20" s="172"/>
      <c r="H20" s="309">
        <v>1.4</v>
      </c>
      <c r="I20" s="17">
        <v>0.14000000000000001</v>
      </c>
      <c r="J20" s="43">
        <v>8.8000000000000007</v>
      </c>
      <c r="K20" s="945">
        <v>48</v>
      </c>
      <c r="L20" s="309">
        <v>0.02</v>
      </c>
      <c r="M20" s="17">
        <v>6.0000000000000001E-3</v>
      </c>
      <c r="N20" s="17">
        <v>0</v>
      </c>
      <c r="O20" s="17">
        <v>0</v>
      </c>
      <c r="P20" s="20">
        <v>0</v>
      </c>
      <c r="Q20" s="309">
        <v>7.4</v>
      </c>
      <c r="R20" s="17">
        <v>43.6</v>
      </c>
      <c r="S20" s="17">
        <v>13</v>
      </c>
      <c r="T20" s="17">
        <v>0.56000000000000005</v>
      </c>
      <c r="U20" s="17">
        <v>18.600000000000001</v>
      </c>
      <c r="V20" s="17">
        <v>5.9999999999999995E-4</v>
      </c>
      <c r="W20" s="17">
        <v>1E-3</v>
      </c>
      <c r="X20" s="43">
        <v>0</v>
      </c>
    </row>
    <row r="21" spans="1:24" s="18" customFormat="1" ht="33.75" customHeight="1">
      <c r="A21" s="892"/>
      <c r="B21" s="109"/>
      <c r="C21" s="418">
        <v>120</v>
      </c>
      <c r="D21" s="222" t="s">
        <v>15</v>
      </c>
      <c r="E21" s="190" t="s">
        <v>48</v>
      </c>
      <c r="F21" s="165">
        <v>20</v>
      </c>
      <c r="G21" s="172"/>
      <c r="H21" s="309">
        <v>1.1399999999999999</v>
      </c>
      <c r="I21" s="17">
        <v>0.22</v>
      </c>
      <c r="J21" s="43">
        <v>7.44</v>
      </c>
      <c r="K21" s="946">
        <v>36.26</v>
      </c>
      <c r="L21" s="357">
        <v>0.02</v>
      </c>
      <c r="M21" s="22">
        <v>2.4E-2</v>
      </c>
      <c r="N21" s="22">
        <v>0.08</v>
      </c>
      <c r="O21" s="22">
        <v>0</v>
      </c>
      <c r="P21" s="23">
        <v>0</v>
      </c>
      <c r="Q21" s="357">
        <v>6.8</v>
      </c>
      <c r="R21" s="22">
        <v>24</v>
      </c>
      <c r="S21" s="22">
        <v>8.1999999999999993</v>
      </c>
      <c r="T21" s="22">
        <v>0.46</v>
      </c>
      <c r="U21" s="22">
        <v>73.5</v>
      </c>
      <c r="V21" s="22">
        <v>2E-3</v>
      </c>
      <c r="W21" s="22">
        <v>2E-3</v>
      </c>
      <c r="X21" s="50">
        <v>1.2E-2</v>
      </c>
    </row>
    <row r="22" spans="1:24" s="18" customFormat="1" ht="33.75" customHeight="1">
      <c r="A22" s="892"/>
      <c r="B22" s="202" t="s">
        <v>76</v>
      </c>
      <c r="C22" s="927"/>
      <c r="D22" s="497"/>
      <c r="E22" s="402" t="s">
        <v>21</v>
      </c>
      <c r="F22" s="656">
        <f>F14+F15+F16+F18+F19+F20+F21</f>
        <v>740</v>
      </c>
      <c r="G22" s="382"/>
      <c r="H22" s="595">
        <f t="shared" ref="H22:X22" si="0">H14+H15+H16+H18+H19+H20+H21</f>
        <v>33.440000000000005</v>
      </c>
      <c r="I22" s="596">
        <f t="shared" si="0"/>
        <v>30.97</v>
      </c>
      <c r="J22" s="597">
        <f t="shared" si="0"/>
        <v>96.08</v>
      </c>
      <c r="K22" s="676">
        <f t="shared" si="0"/>
        <v>801.59</v>
      </c>
      <c r="L22" s="595">
        <f t="shared" si="0"/>
        <v>0.84</v>
      </c>
      <c r="M22" s="596">
        <f t="shared" si="0"/>
        <v>0.37000000000000005</v>
      </c>
      <c r="N22" s="596">
        <f t="shared" si="0"/>
        <v>73.05</v>
      </c>
      <c r="O22" s="596">
        <f t="shared" si="0"/>
        <v>1080.06</v>
      </c>
      <c r="P22" s="680">
        <f t="shared" si="0"/>
        <v>0.29000000000000004</v>
      </c>
      <c r="Q22" s="595">
        <f t="shared" si="0"/>
        <v>126.75</v>
      </c>
      <c r="R22" s="596">
        <f t="shared" si="0"/>
        <v>478.33000000000004</v>
      </c>
      <c r="S22" s="596">
        <f t="shared" si="0"/>
        <v>226.69</v>
      </c>
      <c r="T22" s="596">
        <f t="shared" si="0"/>
        <v>8.120000000000001</v>
      </c>
      <c r="U22" s="596">
        <f t="shared" si="0"/>
        <v>1197.26</v>
      </c>
      <c r="V22" s="596">
        <f t="shared" si="0"/>
        <v>1.7599999999999998E-2</v>
      </c>
      <c r="W22" s="596">
        <f t="shared" si="0"/>
        <v>9.7999999999999997E-3</v>
      </c>
      <c r="X22" s="597">
        <f t="shared" si="0"/>
        <v>0.39200000000000002</v>
      </c>
    </row>
    <row r="23" spans="1:24" s="18" customFormat="1" ht="33.75" customHeight="1">
      <c r="A23" s="892"/>
      <c r="B23" s="204" t="s">
        <v>78</v>
      </c>
      <c r="C23" s="928"/>
      <c r="D23" s="496"/>
      <c r="E23" s="403" t="s">
        <v>21</v>
      </c>
      <c r="F23" s="678">
        <f>F14+F15+F17+F19+F18+F20+F21</f>
        <v>740</v>
      </c>
      <c r="G23" s="381"/>
      <c r="H23" s="638">
        <f t="shared" ref="H23:X23" si="1">H14+H15+H17+H19+H18+H20+H21</f>
        <v>34.79</v>
      </c>
      <c r="I23" s="635">
        <f t="shared" si="1"/>
        <v>24.130000000000003</v>
      </c>
      <c r="J23" s="639">
        <f t="shared" si="1"/>
        <v>93.379999999999981</v>
      </c>
      <c r="K23" s="677">
        <f t="shared" si="1"/>
        <v>745.43000000000006</v>
      </c>
      <c r="L23" s="638">
        <f t="shared" si="1"/>
        <v>0.6100000000000001</v>
      </c>
      <c r="M23" s="635">
        <f t="shared" si="1"/>
        <v>0.36000000000000004</v>
      </c>
      <c r="N23" s="635">
        <f t="shared" si="1"/>
        <v>74.97</v>
      </c>
      <c r="O23" s="635">
        <f t="shared" si="1"/>
        <v>1026.06</v>
      </c>
      <c r="P23" s="642">
        <f t="shared" si="1"/>
        <v>0.06</v>
      </c>
      <c r="Q23" s="638">
        <f t="shared" si="1"/>
        <v>141.11000000000001</v>
      </c>
      <c r="R23" s="635">
        <f t="shared" si="1"/>
        <v>733.56000000000006</v>
      </c>
      <c r="S23" s="635">
        <f t="shared" si="1"/>
        <v>280.75</v>
      </c>
      <c r="T23" s="635">
        <f t="shared" si="1"/>
        <v>12.620000000000001</v>
      </c>
      <c r="U23" s="635">
        <f t="shared" si="1"/>
        <v>1153.07</v>
      </c>
      <c r="V23" s="635">
        <f t="shared" si="1"/>
        <v>1.7599999999999998E-2</v>
      </c>
      <c r="W23" s="635">
        <f t="shared" si="1"/>
        <v>8.0000000000000002E-3</v>
      </c>
      <c r="X23" s="639">
        <f t="shared" si="1"/>
        <v>0.32200000000000006</v>
      </c>
    </row>
    <row r="24" spans="1:24" s="18" customFormat="1" ht="33.75" customHeight="1">
      <c r="A24" s="892"/>
      <c r="B24" s="202" t="s">
        <v>76</v>
      </c>
      <c r="C24" s="747"/>
      <c r="D24" s="827"/>
      <c r="E24" s="828" t="s">
        <v>22</v>
      </c>
      <c r="F24" s="603"/>
      <c r="G24" s="302"/>
      <c r="H24" s="254"/>
      <c r="I24" s="24"/>
      <c r="J24" s="72"/>
      <c r="K24" s="772">
        <f>K22/23.5</f>
        <v>34.110212765957449</v>
      </c>
      <c r="L24" s="254"/>
      <c r="M24" s="24"/>
      <c r="N24" s="24"/>
      <c r="O24" s="24"/>
      <c r="P24" s="138"/>
      <c r="Q24" s="254"/>
      <c r="R24" s="24"/>
      <c r="S24" s="24"/>
      <c r="T24" s="24"/>
      <c r="U24" s="24"/>
      <c r="V24" s="24"/>
      <c r="W24" s="24"/>
      <c r="X24" s="72"/>
    </row>
    <row r="25" spans="1:24" s="18" customFormat="1" ht="33.75" customHeight="1" thickBot="1">
      <c r="A25" s="893"/>
      <c r="B25" s="728" t="s">
        <v>78</v>
      </c>
      <c r="C25" s="929"/>
      <c r="D25" s="800"/>
      <c r="E25" s="405" t="s">
        <v>22</v>
      </c>
      <c r="F25" s="800"/>
      <c r="G25" s="752"/>
      <c r="H25" s="919"/>
      <c r="I25" s="920"/>
      <c r="J25" s="921"/>
      <c r="K25" s="773">
        <f>K23/23.5</f>
        <v>31.720425531914895</v>
      </c>
      <c r="L25" s="919"/>
      <c r="M25" s="920"/>
      <c r="N25" s="920"/>
      <c r="O25" s="920"/>
      <c r="P25" s="922"/>
      <c r="Q25" s="919"/>
      <c r="R25" s="920"/>
      <c r="S25" s="920"/>
      <c r="T25" s="920"/>
      <c r="U25" s="920"/>
      <c r="V25" s="920"/>
      <c r="W25" s="920"/>
      <c r="X25" s="921"/>
    </row>
    <row r="26" spans="1:24">
      <c r="A26" s="2"/>
      <c r="B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">
      <c r="A27" s="520"/>
      <c r="B27" s="520"/>
      <c r="C27" s="360"/>
      <c r="D27" s="269"/>
      <c r="E27" s="27"/>
      <c r="F27" s="28"/>
      <c r="G27" s="11"/>
      <c r="H27" s="9"/>
      <c r="I27" s="11"/>
      <c r="J27" s="11"/>
    </row>
    <row r="28" spans="1:24" ht="18">
      <c r="A28" s="67" t="s">
        <v>68</v>
      </c>
      <c r="B28" s="547"/>
      <c r="C28" s="68"/>
      <c r="D28" s="56"/>
      <c r="E28" s="27"/>
      <c r="F28" s="28"/>
      <c r="G28" s="11"/>
      <c r="H28" s="11"/>
      <c r="I28" s="11"/>
      <c r="J28" s="11"/>
    </row>
    <row r="29" spans="1:24" ht="18">
      <c r="A29" s="64" t="s">
        <v>69</v>
      </c>
      <c r="B29" s="296"/>
      <c r="C29" s="65"/>
      <c r="D29" s="66"/>
      <c r="E29" s="27"/>
      <c r="F29" s="28"/>
      <c r="G29" s="11"/>
      <c r="H29" s="11"/>
      <c r="I29" s="11"/>
      <c r="J29" s="11"/>
    </row>
    <row r="30" spans="1:24" ht="18">
      <c r="D30" s="11"/>
      <c r="E30" s="27"/>
      <c r="F30" s="28"/>
      <c r="G30" s="11"/>
      <c r="H30" s="11"/>
      <c r="I30" s="11"/>
      <c r="J30" s="11"/>
    </row>
    <row r="32" spans="1:24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</sheetData>
  <mergeCells count="3">
    <mergeCell ref="F4:F5"/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4"/>
  <sheetViews>
    <sheetView tabSelected="1" zoomScale="60" zoomScaleNormal="60" workbookViewId="0">
      <selection activeCell="M2" sqref="L2:X14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198</v>
      </c>
      <c r="C2" s="7"/>
      <c r="D2" s="6" t="s">
        <v>195</v>
      </c>
      <c r="E2" s="6"/>
      <c r="F2" s="8" t="s">
        <v>2</v>
      </c>
      <c r="G2" s="147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8" customFormat="1" ht="21.75" customHeight="1">
      <c r="A4" s="79"/>
      <c r="B4" s="148"/>
      <c r="C4" s="522" t="s">
        <v>40</v>
      </c>
      <c r="D4" s="166"/>
      <c r="E4" s="200"/>
      <c r="F4" s="522"/>
      <c r="G4" s="523"/>
      <c r="H4" s="333" t="s">
        <v>23</v>
      </c>
      <c r="I4" s="84"/>
      <c r="J4" s="84"/>
      <c r="K4" s="240" t="s">
        <v>24</v>
      </c>
    </row>
    <row r="5" spans="1:11" s="18" customFormat="1" ht="16.2" thickBot="1">
      <c r="A5" s="85" t="s">
        <v>0</v>
      </c>
      <c r="B5" s="149"/>
      <c r="C5" s="125" t="s">
        <v>41</v>
      </c>
      <c r="D5" s="167" t="s">
        <v>42</v>
      </c>
      <c r="E5" s="131" t="s">
        <v>39</v>
      </c>
      <c r="F5" s="125" t="s">
        <v>27</v>
      </c>
      <c r="G5" s="131" t="s">
        <v>38</v>
      </c>
      <c r="H5" s="308" t="s">
        <v>28</v>
      </c>
      <c r="I5" s="90" t="s">
        <v>29</v>
      </c>
      <c r="J5" s="236" t="s">
        <v>30</v>
      </c>
      <c r="K5" s="241" t="s">
        <v>31</v>
      </c>
    </row>
    <row r="6" spans="1:11" s="18" customFormat="1" ht="33.75" customHeight="1">
      <c r="A6" s="553" t="s">
        <v>7</v>
      </c>
      <c r="B6" s="948"/>
      <c r="C6" s="177">
        <v>24</v>
      </c>
      <c r="D6" s="952" t="s">
        <v>8</v>
      </c>
      <c r="E6" s="354" t="s">
        <v>129</v>
      </c>
      <c r="F6" s="177">
        <v>150</v>
      </c>
      <c r="G6" s="322"/>
      <c r="H6" s="347">
        <v>0.6</v>
      </c>
      <c r="I6" s="41">
        <v>0</v>
      </c>
      <c r="J6" s="42">
        <v>16.95</v>
      </c>
      <c r="K6" s="770">
        <v>69</v>
      </c>
    </row>
    <row r="7" spans="1:11" s="18" customFormat="1" ht="33.75" customHeight="1">
      <c r="A7" s="107"/>
      <c r="B7" s="949"/>
      <c r="C7" s="174">
        <v>31</v>
      </c>
      <c r="D7" s="953" t="s">
        <v>9</v>
      </c>
      <c r="E7" s="407" t="s">
        <v>80</v>
      </c>
      <c r="F7" s="232">
        <v>200</v>
      </c>
      <c r="G7" s="126"/>
      <c r="H7" s="310">
        <v>5.74</v>
      </c>
      <c r="I7" s="13">
        <v>8.7799999999999994</v>
      </c>
      <c r="J7" s="47">
        <v>8.74</v>
      </c>
      <c r="K7" s="377">
        <v>138.04</v>
      </c>
    </row>
    <row r="8" spans="1:11" s="18" customFormat="1" ht="33.75" customHeight="1">
      <c r="A8" s="116"/>
      <c r="B8" s="950" t="s">
        <v>76</v>
      </c>
      <c r="C8" s="230">
        <v>78</v>
      </c>
      <c r="D8" s="832" t="s">
        <v>10</v>
      </c>
      <c r="E8" s="589" t="s">
        <v>90</v>
      </c>
      <c r="F8" s="453">
        <v>90</v>
      </c>
      <c r="G8" s="208"/>
      <c r="H8" s="320">
        <v>15.03</v>
      </c>
      <c r="I8" s="59">
        <v>9.99</v>
      </c>
      <c r="J8" s="95">
        <v>14.58</v>
      </c>
      <c r="K8" s="771">
        <v>208.08</v>
      </c>
    </row>
    <row r="9" spans="1:11" s="18" customFormat="1" ht="51" customHeight="1">
      <c r="A9" s="116"/>
      <c r="B9" s="951" t="s">
        <v>78</v>
      </c>
      <c r="C9" s="231">
        <v>22</v>
      </c>
      <c r="D9" s="456" t="s">
        <v>66</v>
      </c>
      <c r="E9" s="400" t="s">
        <v>174</v>
      </c>
      <c r="F9" s="209">
        <v>150</v>
      </c>
      <c r="G9" s="231"/>
      <c r="H9" s="462">
        <v>2.4</v>
      </c>
      <c r="I9" s="62">
        <v>6.9</v>
      </c>
      <c r="J9" s="63">
        <v>14.1</v>
      </c>
      <c r="K9" s="313">
        <v>128.85</v>
      </c>
    </row>
    <row r="10" spans="1:11" s="18" customFormat="1" ht="43.5" customHeight="1">
      <c r="A10" s="116"/>
      <c r="B10" s="909"/>
      <c r="C10" s="172">
        <v>114</v>
      </c>
      <c r="D10" s="222" t="s">
        <v>46</v>
      </c>
      <c r="E10" s="274" t="s">
        <v>53</v>
      </c>
      <c r="F10" s="439">
        <v>200</v>
      </c>
      <c r="G10" s="189"/>
      <c r="H10" s="309">
        <v>0.2</v>
      </c>
      <c r="I10" s="17">
        <v>0</v>
      </c>
      <c r="J10" s="43">
        <v>11</v>
      </c>
      <c r="K10" s="331">
        <v>44.8</v>
      </c>
    </row>
    <row r="11" spans="1:11" s="18" customFormat="1" ht="33.75" customHeight="1">
      <c r="A11" s="116"/>
      <c r="B11" s="909"/>
      <c r="C11" s="267">
        <v>119</v>
      </c>
      <c r="D11" s="894" t="s">
        <v>14</v>
      </c>
      <c r="E11" s="191" t="s">
        <v>57</v>
      </c>
      <c r="F11" s="173">
        <v>45</v>
      </c>
      <c r="G11" s="127"/>
      <c r="H11" s="357">
        <v>3.19</v>
      </c>
      <c r="I11" s="22">
        <v>0.31</v>
      </c>
      <c r="J11" s="50">
        <v>19.89</v>
      </c>
      <c r="K11" s="376">
        <v>108</v>
      </c>
    </row>
    <row r="12" spans="1:11" s="18" customFormat="1" ht="33.75" customHeight="1">
      <c r="A12" s="116"/>
      <c r="B12" s="909"/>
      <c r="C12" s="173">
        <v>120</v>
      </c>
      <c r="D12" s="894" t="s">
        <v>15</v>
      </c>
      <c r="E12" s="191" t="s">
        <v>48</v>
      </c>
      <c r="F12" s="173">
        <v>25</v>
      </c>
      <c r="G12" s="127"/>
      <c r="H12" s="357">
        <v>1.42</v>
      </c>
      <c r="I12" s="22">
        <v>0.27</v>
      </c>
      <c r="J12" s="50">
        <v>9.3000000000000007</v>
      </c>
      <c r="K12" s="376">
        <v>45.32</v>
      </c>
    </row>
    <row r="13" spans="1:11" ht="18">
      <c r="A13" s="520"/>
      <c r="B13" s="363"/>
      <c r="C13" s="360"/>
      <c r="D13" s="269"/>
      <c r="E13" s="27"/>
      <c r="F13" s="28"/>
      <c r="G13" s="11"/>
      <c r="H13" s="9"/>
      <c r="I13" s="11"/>
      <c r="J13" s="11"/>
    </row>
    <row r="14" spans="1:11" ht="18">
      <c r="A14" s="67" t="s">
        <v>68</v>
      </c>
      <c r="B14" s="363"/>
      <c r="C14" s="360"/>
      <c r="D14" s="360"/>
      <c r="E14" s="27"/>
      <c r="F14" s="28"/>
      <c r="G14" s="11"/>
      <c r="H14" s="11"/>
      <c r="I14" s="11"/>
      <c r="J14" s="11"/>
    </row>
    <row r="15" spans="1:11" ht="18">
      <c r="A15" s="64" t="s">
        <v>69</v>
      </c>
      <c r="D15" s="11"/>
      <c r="E15" s="27"/>
      <c r="F15" s="28"/>
      <c r="G15" s="11"/>
      <c r="H15" s="11"/>
      <c r="I15" s="11"/>
      <c r="J15" s="11"/>
    </row>
    <row r="16" spans="1:11" ht="18">
      <c r="D16" s="11"/>
      <c r="E16" s="27"/>
      <c r="F16" s="28"/>
      <c r="G16" s="11"/>
      <c r="H16" s="11"/>
      <c r="I16" s="11"/>
      <c r="J16" s="11"/>
    </row>
    <row r="17" spans="4:10" ht="18">
      <c r="D17" s="11"/>
      <c r="E17" s="27"/>
      <c r="F17" s="28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  <row r="24" spans="4:10">
      <c r="D24" s="11"/>
      <c r="E24" s="11"/>
      <c r="F24" s="11"/>
      <c r="G24" s="11"/>
      <c r="H24" s="11"/>
      <c r="I24" s="11"/>
      <c r="J24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2022-03-27T13:36:07Z</dcterms:modified>
</cp:coreProperties>
</file>